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2095" windowHeight="10665" activeTab="0"/>
  </bookViews>
  <sheets>
    <sheet name="400M EUR SBB" sheetId="1" r:id="rId1"/>
    <sheet name="Purchases outside SBB program" sheetId="2" r:id="rId2"/>
    <sheet name="Sales outside SBB program" sheetId="3" r:id="rId3"/>
  </sheets>
  <definedNames/>
  <calcPr fullCalcOnLoad="1"/>
</workbook>
</file>

<file path=xl/sharedStrings.xml><?xml version="1.0" encoding="utf-8"?>
<sst xmlns="http://schemas.openxmlformats.org/spreadsheetml/2006/main" count="112" uniqueCount="32">
  <si>
    <t>Shares</t>
  </si>
  <si>
    <t xml:space="preserve">From </t>
  </si>
  <si>
    <t>To</t>
  </si>
  <si>
    <t>Nr. of shares</t>
  </si>
  <si>
    <t>Period of time</t>
  </si>
  <si>
    <t>Number</t>
  </si>
  <si>
    <t>Weekly average price (CHF)</t>
  </si>
  <si>
    <t>Weekly amount paid  (CHF)</t>
  </si>
  <si>
    <t>No. of shares</t>
  </si>
  <si>
    <t>VWAP  (CHF)</t>
  </si>
  <si>
    <t>Highest price (CHF)</t>
  </si>
  <si>
    <t>Lowest price (CHF)</t>
  </si>
  <si>
    <t>Total amount paid (CHF)</t>
  </si>
  <si>
    <t>VWAP: Volume weighted average price</t>
  </si>
  <si>
    <t>ADECCO EUR 400 M SHARE BUYBACK</t>
  </si>
  <si>
    <t>Purchases within buyback program</t>
  </si>
  <si>
    <t>Date of purchase</t>
  </si>
  <si>
    <t>Total no. of shares purchased</t>
  </si>
  <si>
    <t>Total no. of shares issued as per July 9, 2012</t>
  </si>
  <si>
    <t>Shares purchased in % of shares issued</t>
  </si>
  <si>
    <t>Total purchase price</t>
  </si>
  <si>
    <t>In CHF</t>
  </si>
  <si>
    <t>Purchases outside buyback program</t>
  </si>
  <si>
    <t>Total proceeds (CHF)</t>
  </si>
  <si>
    <t>Total no. of shares sold</t>
  </si>
  <si>
    <t>Total no. of shares Issued as per July 9, 2012</t>
  </si>
  <si>
    <t>Shares sold in % of shares issued</t>
  </si>
  <si>
    <t>Total proceeds</t>
  </si>
  <si>
    <t>Sales of trasury shares</t>
  </si>
  <si>
    <t>(not exclusively for the fulfilment of employee stock option plans)</t>
  </si>
  <si>
    <t>Date of sale</t>
  </si>
  <si>
    <t>-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</si>
</sst>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.000_ ;_ * \-#,##0.000_ ;_ * &quot;-&quot;??_ ;_ @_ "/>
    <numFmt numFmtId="191" formatCode="_ * #,##0.0_ ;_ * \-#,##0.0_ ;_ * &quot;-&quot;??_ ;_ @_ "/>
    <numFmt numFmtId="192" formatCode="_ * #,##0_ ;_ * \-#,##0_ ;_ * &quot;-&quot;??_ ;_ @_ "/>
    <numFmt numFmtId="193" formatCode="0.0%"/>
    <numFmt numFmtId="194" formatCode="_ * #,##0.0000_ ;_ * \-#,##0.0000_ ;_ * &quot;-&quot;??_ ;_ @_ "/>
    <numFmt numFmtId="195" formatCode="0.0"/>
    <numFmt numFmtId="196" formatCode="[$-809]dd\ mmmm\ yyyy"/>
    <numFmt numFmtId="197" formatCode="0.0000"/>
    <numFmt numFmtId="198" formatCode="#,##0.0000"/>
    <numFmt numFmtId="199" formatCode="mmm\ yyyy"/>
    <numFmt numFmtId="200" formatCode="0.000%"/>
    <numFmt numFmtId="201" formatCode="0.0000%"/>
    <numFmt numFmtId="202" formatCode="#,##0_ ;[Red]\-#,##0\ "/>
    <numFmt numFmtId="203" formatCode="#,##0.0_ ;[Red]\-#,##0.0\ "/>
    <numFmt numFmtId="204" formatCode="#,##0.00_ ;[Red]\-#,##0.00\ "/>
    <numFmt numFmtId="205" formatCode="[$-807]dddd\,\ d\.\ mmmm\ yyyy"/>
    <numFmt numFmtId="206" formatCode="#,##0.000_ ;[Red]\-#,##0.000\ "/>
    <numFmt numFmtId="207" formatCode="#,##0.0000_ ;[Red]\-#,##0.0000\ "/>
    <numFmt numFmtId="208" formatCode="#,##0.00000_ ;[Red]\-#,##0.00000\ "/>
    <numFmt numFmtId="209" formatCode="#,##0.000000_ ;[Red]\-#,##0.000000\ "/>
    <numFmt numFmtId="210" formatCode="0.000"/>
  </numFmts>
  <fonts count="59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20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1"/>
      <color rgb="FFFF0000"/>
      <name val="Calibri"/>
      <family val="2"/>
    </font>
    <font>
      <b/>
      <sz val="20"/>
      <color rgb="FF333399"/>
      <name val="Calibri"/>
      <family val="2"/>
    </font>
    <font>
      <b/>
      <sz val="10"/>
      <color rgb="FF333399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192" fontId="0" fillId="0" borderId="0" xfId="0" applyNumberFormat="1" applyAlignment="1">
      <alignment/>
    </xf>
    <xf numFmtId="197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4" fontId="53" fillId="0" borderId="1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42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0" fontId="8" fillId="0" borderId="12" xfId="59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43" fontId="7" fillId="0" borderId="14" xfId="42" applyFont="1" applyBorder="1" applyAlignment="1">
      <alignment horizontal="center"/>
    </xf>
    <xf numFmtId="14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9" fontId="8" fillId="0" borderId="12" xfId="59" applyFont="1" applyBorder="1" applyAlignment="1">
      <alignment horizontal="center"/>
    </xf>
    <xf numFmtId="197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97" fontId="7" fillId="0" borderId="11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4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97" fontId="10" fillId="0" borderId="0" xfId="42" applyNumberFormat="1" applyFont="1" applyAlignment="1">
      <alignment horizontal="center"/>
    </xf>
    <xf numFmtId="43" fontId="9" fillId="0" borderId="0" xfId="42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1" fontId="7" fillId="0" borderId="11" xfId="42" applyNumberFormat="1" applyFont="1" applyBorder="1" applyAlignment="1">
      <alignment/>
    </xf>
    <xf numFmtId="41" fontId="7" fillId="0" borderId="11" xfId="42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43" fontId="8" fillId="0" borderId="0" xfId="42" applyFont="1" applyBorder="1" applyAlignment="1">
      <alignment horizontal="center"/>
    </xf>
    <xf numFmtId="41" fontId="8" fillId="0" borderId="0" xfId="42" applyNumberFormat="1" applyFont="1" applyBorder="1" applyAlignment="1">
      <alignment horizont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8" fillId="0" borderId="11" xfId="0" applyFont="1" applyFill="1" applyBorder="1" applyAlignment="1">
      <alignment/>
    </xf>
    <xf numFmtId="0" fontId="12" fillId="0" borderId="11" xfId="0" applyFont="1" applyBorder="1" applyAlignment="1">
      <alignment horizontal="right"/>
    </xf>
    <xf numFmtId="10" fontId="8" fillId="0" borderId="11" xfId="59" applyNumberFormat="1" applyFont="1" applyBorder="1" applyAlignment="1">
      <alignment horizontal="center"/>
    </xf>
    <xf numFmtId="192" fontId="7" fillId="0" borderId="11" xfId="42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92" fontId="7" fillId="0" borderId="14" xfId="42" applyNumberFormat="1" applyFont="1" applyBorder="1" applyAlignment="1">
      <alignment horizontal="center"/>
    </xf>
    <xf numFmtId="0" fontId="57" fillId="0" borderId="0" xfId="0" applyFont="1" applyAlignment="1">
      <alignment vertical="center"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0" fillId="33" borderId="11" xfId="0" applyFont="1" applyFill="1" applyBorder="1" applyAlignment="1">
      <alignment horizontal="center"/>
    </xf>
    <xf numFmtId="14" fontId="40" fillId="33" borderId="11" xfId="0" applyNumberFormat="1" applyFont="1" applyFill="1" applyBorder="1" applyAlignment="1">
      <alignment horizontal="center"/>
    </xf>
    <xf numFmtId="43" fontId="40" fillId="33" borderId="11" xfId="42" applyFont="1" applyFill="1" applyBorder="1" applyAlignment="1">
      <alignment horizontal="center"/>
    </xf>
    <xf numFmtId="2" fontId="7" fillId="0" borderId="11" xfId="42" applyNumberFormat="1" applyFont="1" applyBorder="1" applyAlignment="1">
      <alignment horizontal="center"/>
    </xf>
    <xf numFmtId="0" fontId="7" fillId="0" borderId="11" xfId="42" applyNumberFormat="1" applyFont="1" applyBorder="1" applyAlignment="1">
      <alignment horizontal="center"/>
    </xf>
    <xf numFmtId="3" fontId="7" fillId="0" borderId="11" xfId="42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3" fontId="12" fillId="0" borderId="11" xfId="42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8" fillId="0" borderId="11" xfId="59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center"/>
    </xf>
    <xf numFmtId="198" fontId="55" fillId="0" borderId="0" xfId="0" applyNumberFormat="1" applyFont="1" applyAlignment="1">
      <alignment vertical="center"/>
    </xf>
    <xf numFmtId="43" fontId="0" fillId="0" borderId="0" xfId="42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64">
      <selection activeCell="F87" sqref="F87"/>
    </sheetView>
  </sheetViews>
  <sheetFormatPr defaultColWidth="9.140625" defaultRowHeight="12.75"/>
  <cols>
    <col min="1" max="1" width="21.57421875" style="0" customWidth="1"/>
    <col min="2" max="2" width="21.8515625" style="0" customWidth="1"/>
    <col min="3" max="3" width="17.140625" style="0" customWidth="1"/>
    <col min="4" max="4" width="28.7109375" style="0" customWidth="1"/>
    <col min="5" max="5" width="28.7109375" style="3" customWidth="1"/>
    <col min="6" max="6" width="28.7109375" style="4" customWidth="1"/>
    <col min="8" max="8" width="13.8515625" style="0" bestFit="1" customWidth="1"/>
    <col min="9" max="9" width="9.140625" style="5" customWidth="1"/>
  </cols>
  <sheetData>
    <row r="1" spans="1:3" ht="26.25">
      <c r="A1" s="50" t="s">
        <v>14</v>
      </c>
      <c r="B1" s="21"/>
      <c r="C1" s="21"/>
    </row>
    <row r="2" spans="1:7" ht="24.75" customHeight="1">
      <c r="A2" s="50" t="s">
        <v>15</v>
      </c>
      <c r="D2" s="21"/>
      <c r="E2" s="29"/>
      <c r="F2" s="30"/>
      <c r="G2" s="21"/>
    </row>
    <row r="3" spans="1:9" s="39" customFormat="1" ht="13.5" customHeight="1">
      <c r="A3" s="38"/>
      <c r="E3" s="40"/>
      <c r="F3" s="41"/>
      <c r="I3" s="42"/>
    </row>
    <row r="4" spans="1:9" s="39" customFormat="1" ht="15">
      <c r="A4" s="38"/>
      <c r="E4" s="40"/>
      <c r="F4" s="41"/>
      <c r="I4" s="42"/>
    </row>
    <row r="5" spans="1:9" ht="15">
      <c r="A5" s="78" t="s">
        <v>4</v>
      </c>
      <c r="B5" s="79"/>
      <c r="C5" s="78" t="s">
        <v>0</v>
      </c>
      <c r="D5" s="80"/>
      <c r="E5" s="81"/>
      <c r="F5" s="43"/>
      <c r="G5" s="21"/>
      <c r="H5" s="8"/>
      <c r="I5" s="8"/>
    </row>
    <row r="6" spans="1:9" ht="15">
      <c r="A6" s="62" t="s">
        <v>1</v>
      </c>
      <c r="B6" s="62" t="s">
        <v>2</v>
      </c>
      <c r="C6" s="62" t="s">
        <v>5</v>
      </c>
      <c r="D6" s="62" t="s">
        <v>6</v>
      </c>
      <c r="E6" s="62" t="s">
        <v>7</v>
      </c>
      <c r="F6" s="21"/>
      <c r="G6" s="8"/>
      <c r="H6" s="8"/>
      <c r="I6"/>
    </row>
    <row r="7" spans="1:9" ht="15">
      <c r="A7" s="55">
        <v>41099</v>
      </c>
      <c r="B7" s="55">
        <v>41103</v>
      </c>
      <c r="C7" s="31">
        <v>68000</v>
      </c>
      <c r="D7" s="29"/>
      <c r="E7" s="30"/>
      <c r="F7" s="21"/>
      <c r="G7" s="8"/>
      <c r="H7" s="8"/>
      <c r="I7"/>
    </row>
    <row r="8" spans="1:9" ht="15">
      <c r="A8" s="55">
        <v>41106</v>
      </c>
      <c r="B8" s="55">
        <v>41110</v>
      </c>
      <c r="C8" s="31">
        <v>130000</v>
      </c>
      <c r="D8" s="29"/>
      <c r="E8" s="30"/>
      <c r="F8" s="21"/>
      <c r="G8" s="8"/>
      <c r="H8" s="8"/>
      <c r="I8"/>
    </row>
    <row r="9" spans="1:9" ht="15">
      <c r="A9" s="55">
        <v>41113</v>
      </c>
      <c r="B9" s="55">
        <v>41117</v>
      </c>
      <c r="C9" s="31">
        <v>82000</v>
      </c>
      <c r="D9" s="29"/>
      <c r="E9" s="30"/>
      <c r="F9" s="21"/>
      <c r="G9" s="8"/>
      <c r="H9" s="8"/>
      <c r="I9"/>
    </row>
    <row r="10" spans="1:9" ht="15">
      <c r="A10" s="55">
        <v>41120</v>
      </c>
      <c r="B10" s="55">
        <v>41124</v>
      </c>
      <c r="C10" s="31">
        <v>0</v>
      </c>
      <c r="D10" s="29"/>
      <c r="E10" s="30"/>
      <c r="F10" s="21"/>
      <c r="G10" s="8"/>
      <c r="H10" s="8"/>
      <c r="I10"/>
    </row>
    <row r="11" spans="1:9" ht="15">
      <c r="A11" s="55">
        <v>41127</v>
      </c>
      <c r="B11" s="55">
        <v>41131</v>
      </c>
      <c r="C11" s="31">
        <v>61000</v>
      </c>
      <c r="D11" s="29"/>
      <c r="E11" s="30"/>
      <c r="F11" s="21"/>
      <c r="G11" s="8"/>
      <c r="H11" s="8"/>
      <c r="I11"/>
    </row>
    <row r="12" spans="1:9" ht="15">
      <c r="A12" s="55">
        <v>41134</v>
      </c>
      <c r="B12" s="55">
        <v>41138</v>
      </c>
      <c r="C12" s="31">
        <v>117500</v>
      </c>
      <c r="D12" s="29"/>
      <c r="E12" s="30"/>
      <c r="F12" s="21"/>
      <c r="G12" s="8"/>
      <c r="H12" s="8"/>
      <c r="I12"/>
    </row>
    <row r="13" spans="1:9" ht="15">
      <c r="A13" s="55">
        <v>41141</v>
      </c>
      <c r="B13" s="55">
        <v>41145</v>
      </c>
      <c r="C13" s="31">
        <v>167000</v>
      </c>
      <c r="D13" s="29"/>
      <c r="E13" s="30"/>
      <c r="F13" s="21"/>
      <c r="G13" s="8"/>
      <c r="H13" s="8"/>
      <c r="I13"/>
    </row>
    <row r="14" spans="1:9" ht="15">
      <c r="A14" s="55">
        <v>41148</v>
      </c>
      <c r="B14" s="55">
        <v>41152</v>
      </c>
      <c r="C14" s="31">
        <v>102000</v>
      </c>
      <c r="D14" s="29"/>
      <c r="E14" s="30"/>
      <c r="F14" s="21"/>
      <c r="G14" s="8"/>
      <c r="H14" s="8"/>
      <c r="I14"/>
    </row>
    <row r="15" spans="1:9" ht="15">
      <c r="A15" s="55">
        <v>41155</v>
      </c>
      <c r="B15" s="55">
        <v>41159</v>
      </c>
      <c r="C15" s="31">
        <v>244500</v>
      </c>
      <c r="D15" s="29"/>
      <c r="E15" s="30"/>
      <c r="F15" s="21"/>
      <c r="G15" s="8"/>
      <c r="H15" s="8"/>
      <c r="I15"/>
    </row>
    <row r="16" spans="1:9" ht="15">
      <c r="A16" s="55">
        <v>41162</v>
      </c>
      <c r="B16" s="55">
        <v>41166</v>
      </c>
      <c r="C16" s="31">
        <v>211000</v>
      </c>
      <c r="D16" s="29"/>
      <c r="E16" s="30"/>
      <c r="F16" s="21"/>
      <c r="G16" s="8"/>
      <c r="H16" s="8"/>
      <c r="I16"/>
    </row>
    <row r="17" spans="1:9" ht="15">
      <c r="A17" s="55">
        <v>41169</v>
      </c>
      <c r="B17" s="55">
        <v>41173</v>
      </c>
      <c r="C17" s="31">
        <v>106000</v>
      </c>
      <c r="D17" s="29"/>
      <c r="E17" s="30"/>
      <c r="F17" s="21"/>
      <c r="G17" s="8"/>
      <c r="H17" s="8"/>
      <c r="I17"/>
    </row>
    <row r="18" spans="1:9" ht="15">
      <c r="A18" s="55">
        <v>41176</v>
      </c>
      <c r="B18" s="55">
        <v>41180</v>
      </c>
      <c r="C18" s="31">
        <v>172000</v>
      </c>
      <c r="D18" s="29"/>
      <c r="E18" s="30"/>
      <c r="F18" s="21"/>
      <c r="G18" s="8"/>
      <c r="H18" s="8"/>
      <c r="I18"/>
    </row>
    <row r="19" spans="1:9" ht="15">
      <c r="A19" s="55">
        <v>41183</v>
      </c>
      <c r="B19" s="55">
        <v>41187</v>
      </c>
      <c r="C19" s="31">
        <v>179087</v>
      </c>
      <c r="D19" s="29"/>
      <c r="E19" s="30"/>
      <c r="F19" s="21"/>
      <c r="G19" s="8"/>
      <c r="H19" s="8"/>
      <c r="I19"/>
    </row>
    <row r="20" spans="1:9" ht="15">
      <c r="A20" s="55">
        <v>41190</v>
      </c>
      <c r="B20" s="55">
        <v>41194</v>
      </c>
      <c r="C20" s="31">
        <v>176000</v>
      </c>
      <c r="D20" s="29"/>
      <c r="E20" s="30"/>
      <c r="F20" s="21"/>
      <c r="G20" s="8"/>
      <c r="H20" s="8"/>
      <c r="I20"/>
    </row>
    <row r="21" spans="1:9" ht="15">
      <c r="A21" s="55">
        <v>41197</v>
      </c>
      <c r="B21" s="55">
        <v>41201</v>
      </c>
      <c r="C21" s="31">
        <v>164000</v>
      </c>
      <c r="D21" s="29"/>
      <c r="E21" s="30"/>
      <c r="F21" s="21"/>
      <c r="G21" s="8"/>
      <c r="H21" s="8"/>
      <c r="I21"/>
    </row>
    <row r="22" spans="1:9" ht="15">
      <c r="A22" s="55">
        <v>41204</v>
      </c>
      <c r="B22" s="55">
        <v>41208</v>
      </c>
      <c r="C22" s="31">
        <v>24000</v>
      </c>
      <c r="D22" s="29"/>
      <c r="E22" s="30"/>
      <c r="F22" s="21"/>
      <c r="G22" s="8"/>
      <c r="H22" s="8"/>
      <c r="I22"/>
    </row>
    <row r="23" spans="1:9" ht="15">
      <c r="A23" s="55">
        <v>41211</v>
      </c>
      <c r="B23" s="55">
        <v>41215</v>
      </c>
      <c r="C23" s="31">
        <v>0</v>
      </c>
      <c r="D23" s="29"/>
      <c r="E23" s="30"/>
      <c r="F23" s="21"/>
      <c r="G23" s="8"/>
      <c r="H23" s="8"/>
      <c r="I23"/>
    </row>
    <row r="24" spans="1:9" ht="15">
      <c r="A24" s="55">
        <v>41218</v>
      </c>
      <c r="B24" s="55">
        <v>41222</v>
      </c>
      <c r="C24" s="31">
        <v>489000</v>
      </c>
      <c r="D24" s="29"/>
      <c r="E24" s="30"/>
      <c r="F24" s="21"/>
      <c r="G24" s="8"/>
      <c r="H24" s="8"/>
      <c r="I24"/>
    </row>
    <row r="25" spans="1:9" ht="15">
      <c r="A25" s="55">
        <v>41225</v>
      </c>
      <c r="B25" s="55">
        <v>41229</v>
      </c>
      <c r="C25" s="31">
        <v>355500</v>
      </c>
      <c r="D25" s="29"/>
      <c r="E25" s="30"/>
      <c r="F25" s="21"/>
      <c r="G25" s="8"/>
      <c r="H25" s="8"/>
      <c r="I25"/>
    </row>
    <row r="26" spans="1:9" ht="15">
      <c r="A26" s="55">
        <v>41232</v>
      </c>
      <c r="B26" s="55">
        <v>41236</v>
      </c>
      <c r="C26" s="31">
        <v>427000</v>
      </c>
      <c r="D26" s="29"/>
      <c r="E26" s="30"/>
      <c r="F26" s="21"/>
      <c r="G26" s="8"/>
      <c r="H26" s="8"/>
      <c r="I26"/>
    </row>
    <row r="27" spans="1:9" ht="15">
      <c r="A27" s="55">
        <v>41239</v>
      </c>
      <c r="B27" s="55">
        <v>41243</v>
      </c>
      <c r="C27" s="31">
        <v>187500</v>
      </c>
      <c r="D27" s="29"/>
      <c r="E27" s="30"/>
      <c r="F27" s="21"/>
      <c r="G27" s="8"/>
      <c r="H27" s="8"/>
      <c r="I27"/>
    </row>
    <row r="28" spans="1:9" ht="15">
      <c r="A28" s="55">
        <v>41246</v>
      </c>
      <c r="B28" s="55">
        <v>41250</v>
      </c>
      <c r="C28" s="31">
        <v>119000</v>
      </c>
      <c r="D28" s="29"/>
      <c r="E28" s="30"/>
      <c r="F28" s="21"/>
      <c r="G28" s="8"/>
      <c r="H28" s="8"/>
      <c r="I28"/>
    </row>
    <row r="29" spans="1:9" ht="15">
      <c r="A29" s="55">
        <v>41253</v>
      </c>
      <c r="B29" s="55">
        <v>41257</v>
      </c>
      <c r="C29" s="31">
        <v>110000</v>
      </c>
      <c r="D29" s="29"/>
      <c r="E29" s="30"/>
      <c r="F29" s="21"/>
      <c r="G29" s="8"/>
      <c r="H29" s="8"/>
      <c r="I29"/>
    </row>
    <row r="30" spans="1:9" ht="15">
      <c r="A30" s="55">
        <v>41260</v>
      </c>
      <c r="B30" s="55">
        <v>41264</v>
      </c>
      <c r="C30" s="31">
        <v>145000</v>
      </c>
      <c r="D30" s="29"/>
      <c r="E30" s="30"/>
      <c r="F30" s="21"/>
      <c r="G30" s="8"/>
      <c r="H30" s="8"/>
      <c r="I30"/>
    </row>
    <row r="31" spans="1:9" ht="15">
      <c r="A31" s="55">
        <v>41267</v>
      </c>
      <c r="B31" s="55">
        <v>41271</v>
      </c>
      <c r="C31" s="31">
        <v>0</v>
      </c>
      <c r="D31" s="29"/>
      <c r="E31" s="30"/>
      <c r="F31" s="21"/>
      <c r="G31" s="8"/>
      <c r="H31" s="8"/>
      <c r="I31"/>
    </row>
    <row r="32" spans="1:9" ht="15">
      <c r="A32" s="55">
        <v>41274</v>
      </c>
      <c r="B32" s="55">
        <v>41278</v>
      </c>
      <c r="C32" s="31">
        <v>46000</v>
      </c>
      <c r="D32" s="29"/>
      <c r="E32" s="30"/>
      <c r="F32" s="21"/>
      <c r="G32" s="8"/>
      <c r="H32" s="8"/>
      <c r="I32"/>
    </row>
    <row r="33" spans="1:9" ht="15">
      <c r="A33" s="55">
        <v>41281</v>
      </c>
      <c r="B33" s="55">
        <v>41285</v>
      </c>
      <c r="C33" s="31">
        <v>94000</v>
      </c>
      <c r="D33" s="29"/>
      <c r="E33" s="30"/>
      <c r="F33" s="21"/>
      <c r="G33" s="8"/>
      <c r="H33" s="8"/>
      <c r="I33"/>
    </row>
    <row r="34" spans="1:9" ht="15">
      <c r="A34" s="55">
        <v>41288</v>
      </c>
      <c r="B34" s="55">
        <v>41292</v>
      </c>
      <c r="C34" s="31">
        <v>100000</v>
      </c>
      <c r="D34" s="29"/>
      <c r="E34" s="30"/>
      <c r="F34" s="21"/>
      <c r="G34" s="8"/>
      <c r="H34" s="8"/>
      <c r="I34"/>
    </row>
    <row r="35" spans="1:9" ht="15">
      <c r="A35" s="55">
        <v>41295</v>
      </c>
      <c r="B35" s="55">
        <v>41299</v>
      </c>
      <c r="C35" s="31">
        <v>42000</v>
      </c>
      <c r="D35" s="29"/>
      <c r="E35" s="30"/>
      <c r="F35" s="21"/>
      <c r="G35" s="8"/>
      <c r="H35" s="8"/>
      <c r="I35"/>
    </row>
    <row r="36" spans="1:9" ht="15">
      <c r="A36" s="55">
        <v>41302</v>
      </c>
      <c r="B36" s="55">
        <v>41306</v>
      </c>
      <c r="C36" s="31">
        <v>23250</v>
      </c>
      <c r="D36" s="29"/>
      <c r="E36" s="30"/>
      <c r="F36" s="21"/>
      <c r="G36" s="8"/>
      <c r="H36" s="8"/>
      <c r="I36"/>
    </row>
    <row r="37" spans="1:9" ht="15">
      <c r="A37" s="55">
        <v>41309</v>
      </c>
      <c r="B37" s="55">
        <v>41313</v>
      </c>
      <c r="C37" s="31">
        <v>19000</v>
      </c>
      <c r="D37" s="29"/>
      <c r="E37" s="30"/>
      <c r="F37" s="21"/>
      <c r="G37" s="8"/>
      <c r="H37" s="8"/>
      <c r="I37"/>
    </row>
    <row r="38" spans="1:9" ht="15">
      <c r="A38" s="55">
        <v>41316</v>
      </c>
      <c r="B38" s="55">
        <v>41320</v>
      </c>
      <c r="C38" s="31">
        <v>17500</v>
      </c>
      <c r="D38" s="29"/>
      <c r="E38" s="30"/>
      <c r="F38" s="21"/>
      <c r="G38" s="8"/>
      <c r="H38" s="8"/>
      <c r="I38"/>
    </row>
    <row r="39" spans="1:9" ht="15">
      <c r="A39" s="55">
        <v>41323</v>
      </c>
      <c r="B39" s="55">
        <v>41327</v>
      </c>
      <c r="C39" s="31">
        <v>11750</v>
      </c>
      <c r="D39" s="29"/>
      <c r="E39" s="30"/>
      <c r="F39" s="21"/>
      <c r="G39" s="8"/>
      <c r="H39" s="8"/>
      <c r="I39"/>
    </row>
    <row r="40" spans="1:9" ht="15">
      <c r="A40" s="55">
        <v>41330</v>
      </c>
      <c r="B40" s="55">
        <v>41334</v>
      </c>
      <c r="C40" s="31">
        <v>9500</v>
      </c>
      <c r="D40" s="29"/>
      <c r="E40" s="30"/>
      <c r="F40" s="21"/>
      <c r="G40" s="8"/>
      <c r="H40" s="8"/>
      <c r="I40"/>
    </row>
    <row r="41" spans="1:9" ht="15">
      <c r="A41" s="55">
        <v>41337</v>
      </c>
      <c r="B41" s="55">
        <v>41341</v>
      </c>
      <c r="C41" s="31">
        <v>0</v>
      </c>
      <c r="D41" s="29"/>
      <c r="E41" s="30"/>
      <c r="F41" s="21"/>
      <c r="G41" s="8"/>
      <c r="H41" s="8"/>
      <c r="I41"/>
    </row>
    <row r="42" spans="1:9" ht="15">
      <c r="A42" s="55">
        <v>41344</v>
      </c>
      <c r="B42" s="55">
        <v>41348</v>
      </c>
      <c r="C42" s="31">
        <v>599000</v>
      </c>
      <c r="D42" s="29"/>
      <c r="E42" s="30"/>
      <c r="F42" s="21"/>
      <c r="G42" s="8"/>
      <c r="H42" s="8"/>
      <c r="I42"/>
    </row>
    <row r="43" spans="1:9" ht="15">
      <c r="A43" s="55">
        <v>41351</v>
      </c>
      <c r="B43" s="55">
        <v>41355</v>
      </c>
      <c r="C43" s="70">
        <v>453804</v>
      </c>
      <c r="D43" s="29"/>
      <c r="E43" s="30"/>
      <c r="F43" s="21"/>
      <c r="G43" s="8"/>
      <c r="H43" s="8"/>
      <c r="I43"/>
    </row>
    <row r="44" spans="1:9" ht="15">
      <c r="A44" s="55">
        <v>41358</v>
      </c>
      <c r="B44" s="55">
        <v>41362</v>
      </c>
      <c r="C44" s="31">
        <v>269250</v>
      </c>
      <c r="D44" s="29"/>
      <c r="E44" s="30"/>
      <c r="F44" s="21"/>
      <c r="G44" s="8"/>
      <c r="H44" s="8"/>
      <c r="I44"/>
    </row>
    <row r="45" spans="1:9" ht="15">
      <c r="A45" s="55">
        <v>41365</v>
      </c>
      <c r="B45" s="55">
        <v>41369</v>
      </c>
      <c r="C45" s="31">
        <v>338200</v>
      </c>
      <c r="D45" s="29"/>
      <c r="E45" s="30"/>
      <c r="F45" s="21"/>
      <c r="G45" s="8"/>
      <c r="H45" s="8"/>
      <c r="I45"/>
    </row>
    <row r="46" spans="1:9" ht="15">
      <c r="A46" s="55">
        <v>41372</v>
      </c>
      <c r="B46" s="55">
        <v>41376</v>
      </c>
      <c r="C46" s="31">
        <v>558250</v>
      </c>
      <c r="D46" s="29"/>
      <c r="E46" s="30"/>
      <c r="F46" s="21"/>
      <c r="G46" s="8"/>
      <c r="H46" s="8"/>
      <c r="I46"/>
    </row>
    <row r="47" spans="1:9" ht="15">
      <c r="A47" s="55">
        <v>41379</v>
      </c>
      <c r="B47" s="55">
        <v>41383</v>
      </c>
      <c r="C47" s="31">
        <v>1087500</v>
      </c>
      <c r="D47" s="29"/>
      <c r="E47" s="30"/>
      <c r="F47" s="21"/>
      <c r="G47" s="8"/>
      <c r="H47" s="8"/>
      <c r="I47"/>
    </row>
    <row r="48" spans="1:9" ht="15">
      <c r="A48" s="55">
        <v>41386</v>
      </c>
      <c r="B48" s="55">
        <v>41390</v>
      </c>
      <c r="C48" s="31">
        <v>0</v>
      </c>
      <c r="D48" s="29"/>
      <c r="E48" s="30"/>
      <c r="F48" s="21"/>
      <c r="G48" s="8"/>
      <c r="H48" s="8"/>
      <c r="I48"/>
    </row>
    <row r="49" spans="1:9" ht="15">
      <c r="A49" s="55">
        <v>41393</v>
      </c>
      <c r="B49" s="55">
        <v>41397</v>
      </c>
      <c r="C49" s="31">
        <v>0</v>
      </c>
      <c r="D49" s="29"/>
      <c r="E49" s="30"/>
      <c r="F49" s="21"/>
      <c r="G49" s="8"/>
      <c r="H49" s="8"/>
      <c r="I49"/>
    </row>
    <row r="50" spans="1:9" ht="15">
      <c r="A50" s="55">
        <v>41400</v>
      </c>
      <c r="B50" s="55">
        <v>41404</v>
      </c>
      <c r="C50" s="31">
        <v>229250</v>
      </c>
      <c r="D50" s="32">
        <v>52.68625561613958</v>
      </c>
      <c r="E50" s="44">
        <v>12078324.1</v>
      </c>
      <c r="F50" s="21"/>
      <c r="G50" s="8"/>
      <c r="H50" s="8"/>
      <c r="I50"/>
    </row>
    <row r="51" spans="1:9" ht="15">
      <c r="A51" s="55">
        <v>41407</v>
      </c>
      <c r="B51" s="55">
        <v>41411</v>
      </c>
      <c r="C51" s="31">
        <v>49750</v>
      </c>
      <c r="D51" s="32">
        <v>54.934423618090456</v>
      </c>
      <c r="E51" s="45">
        <v>2732987.575</v>
      </c>
      <c r="F51" s="21"/>
      <c r="G51" s="8"/>
      <c r="H51" s="8"/>
      <c r="I51"/>
    </row>
    <row r="52" spans="1:9" ht="15">
      <c r="A52" s="55">
        <v>41414</v>
      </c>
      <c r="B52" s="55">
        <v>41418</v>
      </c>
      <c r="C52" s="31">
        <v>50250</v>
      </c>
      <c r="D52" s="32">
        <v>56.049715920398</v>
      </c>
      <c r="E52" s="45">
        <v>2816498.2249999996</v>
      </c>
      <c r="F52" s="21"/>
      <c r="G52" s="8"/>
      <c r="H52" s="8"/>
      <c r="I52"/>
    </row>
    <row r="53" spans="1:9" ht="15">
      <c r="A53" s="55">
        <v>41421</v>
      </c>
      <c r="B53" s="55">
        <v>41425</v>
      </c>
      <c r="C53" s="31">
        <v>61750</v>
      </c>
      <c r="D53" s="32">
        <v>55.17204615384615</v>
      </c>
      <c r="E53" s="45">
        <v>3406873.85</v>
      </c>
      <c r="F53" s="21"/>
      <c r="G53" s="8"/>
      <c r="H53" s="8"/>
      <c r="I53"/>
    </row>
    <row r="54" spans="1:9" ht="15">
      <c r="A54" s="55">
        <v>41428</v>
      </c>
      <c r="B54" s="55">
        <v>41432</v>
      </c>
      <c r="C54" s="31">
        <v>211050</v>
      </c>
      <c r="D54" s="32">
        <v>52.43670206112295</v>
      </c>
      <c r="E54" s="45">
        <v>11066765.969999999</v>
      </c>
      <c r="F54" s="21"/>
      <c r="G54" s="8"/>
      <c r="H54" s="8"/>
      <c r="I54"/>
    </row>
    <row r="55" spans="1:9" ht="15">
      <c r="A55" s="55">
        <v>41435</v>
      </c>
      <c r="B55" s="55">
        <v>41439</v>
      </c>
      <c r="C55" s="31">
        <v>246500</v>
      </c>
      <c r="D55" s="32">
        <v>51.860820385395535</v>
      </c>
      <c r="E55" s="45">
        <v>12783692.225</v>
      </c>
      <c r="F55" s="21"/>
      <c r="G55" s="8"/>
      <c r="H55" s="8"/>
      <c r="I55"/>
    </row>
    <row r="56" spans="1:9" ht="15">
      <c r="A56" s="55">
        <v>41442</v>
      </c>
      <c r="B56" s="55">
        <v>41446</v>
      </c>
      <c r="C56" s="31">
        <v>227250</v>
      </c>
      <c r="D56" s="32">
        <v>53.094032013201314</v>
      </c>
      <c r="E56" s="45">
        <v>12065618.774999999</v>
      </c>
      <c r="F56" s="21"/>
      <c r="G56" s="8"/>
      <c r="H56" s="8"/>
      <c r="I56"/>
    </row>
    <row r="57" spans="1:9" ht="18">
      <c r="A57" s="55">
        <v>41449</v>
      </c>
      <c r="B57" s="55">
        <v>41453</v>
      </c>
      <c r="C57" s="31">
        <v>161000</v>
      </c>
      <c r="D57" s="32">
        <v>52.70801661490684</v>
      </c>
      <c r="E57" s="45">
        <v>8485990.675</v>
      </c>
      <c r="F57" s="21"/>
      <c r="G57" s="8"/>
      <c r="H57" s="76"/>
      <c r="I57"/>
    </row>
    <row r="58" spans="1:9" ht="18">
      <c r="A58" s="55">
        <v>41456</v>
      </c>
      <c r="B58" s="55">
        <v>41460</v>
      </c>
      <c r="C58" s="31">
        <v>57250</v>
      </c>
      <c r="D58" s="32">
        <v>54.48175545851528</v>
      </c>
      <c r="E58" s="45">
        <v>3119080.5</v>
      </c>
      <c r="F58" s="21"/>
      <c r="G58" s="8"/>
      <c r="H58" s="76"/>
      <c r="I58"/>
    </row>
    <row r="59" spans="1:9" ht="18">
      <c r="A59" s="55">
        <v>41463</v>
      </c>
      <c r="B59" s="55">
        <v>41467</v>
      </c>
      <c r="C59" s="31">
        <v>47750</v>
      </c>
      <c r="D59" s="32">
        <v>57.51797172774869</v>
      </c>
      <c r="E59" s="45">
        <v>2746483.15</v>
      </c>
      <c r="F59" s="21"/>
      <c r="G59" s="8"/>
      <c r="H59" s="76"/>
      <c r="I59"/>
    </row>
    <row r="60" spans="1:9" ht="18">
      <c r="A60" s="55">
        <v>41470</v>
      </c>
      <c r="B60" s="55">
        <v>41474</v>
      </c>
      <c r="C60" s="31">
        <v>87500</v>
      </c>
      <c r="D60" s="32">
        <v>60.24306714285714</v>
      </c>
      <c r="E60" s="45">
        <v>5271268.375</v>
      </c>
      <c r="F60" s="21"/>
      <c r="G60" s="8"/>
      <c r="H60" s="76"/>
      <c r="I60"/>
    </row>
    <row r="61" spans="1:9" ht="18">
      <c r="A61" s="55">
        <v>41477</v>
      </c>
      <c r="B61" s="55">
        <v>41481</v>
      </c>
      <c r="C61" s="31">
        <v>0</v>
      </c>
      <c r="D61" s="11">
        <v>0</v>
      </c>
      <c r="E61" s="45">
        <v>0</v>
      </c>
      <c r="F61" s="21"/>
      <c r="G61" s="8"/>
      <c r="H61" s="76"/>
      <c r="I61"/>
    </row>
    <row r="62" spans="1:9" ht="18">
      <c r="A62" s="55">
        <v>41484</v>
      </c>
      <c r="B62" s="55">
        <v>41488</v>
      </c>
      <c r="C62" s="31">
        <v>0</v>
      </c>
      <c r="D62" s="11">
        <v>0</v>
      </c>
      <c r="E62" s="45">
        <v>0</v>
      </c>
      <c r="F62" s="21"/>
      <c r="G62" s="8"/>
      <c r="H62" s="76"/>
      <c r="I62"/>
    </row>
    <row r="63" spans="1:9" ht="18">
      <c r="A63" s="55">
        <v>41491</v>
      </c>
      <c r="B63" s="55">
        <v>41495</v>
      </c>
      <c r="C63" s="31">
        <v>61505</v>
      </c>
      <c r="D63" s="32">
        <v>63.21035090643038</v>
      </c>
      <c r="E63" s="45">
        <v>3887752.6325000003</v>
      </c>
      <c r="F63" s="21"/>
      <c r="G63" s="8"/>
      <c r="H63" s="76"/>
      <c r="I63"/>
    </row>
    <row r="64" spans="1:9" ht="18">
      <c r="A64" s="55">
        <v>41498</v>
      </c>
      <c r="B64" s="55">
        <v>41502</v>
      </c>
      <c r="C64" s="31">
        <v>71250</v>
      </c>
      <c r="D64" s="32">
        <v>62.74414771929825</v>
      </c>
      <c r="E64" s="45">
        <v>4470520.525</v>
      </c>
      <c r="F64" s="21"/>
      <c r="G64" s="8"/>
      <c r="H64" s="76"/>
      <c r="I64"/>
    </row>
    <row r="65" spans="1:9" s="6" customFormat="1" ht="18">
      <c r="A65" s="33"/>
      <c r="B65" s="12"/>
      <c r="C65" s="13"/>
      <c r="D65" s="13"/>
      <c r="E65" s="14"/>
      <c r="F65" s="14"/>
      <c r="G65" s="34"/>
      <c r="H65" s="76"/>
      <c r="I65" s="9"/>
    </row>
    <row r="66" spans="1:9" s="6" customFormat="1" ht="18">
      <c r="A66" s="7"/>
      <c r="B66" s="35"/>
      <c r="C66" s="36"/>
      <c r="D66" s="36"/>
      <c r="E66" s="37"/>
      <c r="F66" s="37"/>
      <c r="G66" s="34"/>
      <c r="H66" s="76"/>
      <c r="I66" s="9"/>
    </row>
    <row r="67" spans="1:9" ht="18">
      <c r="A67" s="63" t="s">
        <v>16</v>
      </c>
      <c r="B67" s="63" t="s">
        <v>8</v>
      </c>
      <c r="C67" s="62" t="s">
        <v>9</v>
      </c>
      <c r="D67" s="62" t="s">
        <v>10</v>
      </c>
      <c r="E67" s="64" t="s">
        <v>11</v>
      </c>
      <c r="F67" s="64" t="s">
        <v>12</v>
      </c>
      <c r="G67" s="21"/>
      <c r="H67" s="76"/>
      <c r="I67" s="8"/>
    </row>
    <row r="68" spans="1:9" ht="18">
      <c r="A68" s="55">
        <v>41505</v>
      </c>
      <c r="B68" s="31">
        <v>15000</v>
      </c>
      <c r="C68" s="10">
        <v>61.5122</v>
      </c>
      <c r="D68" s="68">
        <v>62.06</v>
      </c>
      <c r="E68" s="65">
        <v>61.02</v>
      </c>
      <c r="F68" s="67">
        <f aca="true" t="shared" si="0" ref="F68:F76">+B68*C68</f>
        <v>922683</v>
      </c>
      <c r="G68" s="21"/>
      <c r="H68" s="76"/>
      <c r="I68" s="8"/>
    </row>
    <row r="69" spans="1:9" ht="15">
      <c r="A69" s="55">
        <v>41506</v>
      </c>
      <c r="B69" s="31">
        <v>36000</v>
      </c>
      <c r="C69" s="10">
        <v>60.8805</v>
      </c>
      <c r="D69" s="68">
        <v>61.35</v>
      </c>
      <c r="E69" s="65">
        <v>60.51</v>
      </c>
      <c r="F69" s="67">
        <f t="shared" si="0"/>
        <v>2191698</v>
      </c>
      <c r="G69" s="21"/>
      <c r="H69" s="8"/>
      <c r="I69" s="8"/>
    </row>
    <row r="70" spans="1:9" ht="15">
      <c r="A70" s="55">
        <v>41507</v>
      </c>
      <c r="B70" s="31">
        <v>19250</v>
      </c>
      <c r="C70" s="10">
        <v>61.7931</v>
      </c>
      <c r="D70" s="68">
        <v>62.09</v>
      </c>
      <c r="E70" s="65">
        <v>61</v>
      </c>
      <c r="F70" s="67">
        <f t="shared" si="0"/>
        <v>1189517.175</v>
      </c>
      <c r="G70" s="21"/>
      <c r="H70" s="8"/>
      <c r="I70" s="8"/>
    </row>
    <row r="71" spans="1:9" ht="15">
      <c r="A71" s="55">
        <v>41508</v>
      </c>
      <c r="B71" s="31">
        <v>32300</v>
      </c>
      <c r="C71" s="10">
        <v>62.1928</v>
      </c>
      <c r="D71" s="68">
        <v>62.41</v>
      </c>
      <c r="E71" s="65">
        <v>61.81</v>
      </c>
      <c r="F71" s="67">
        <f t="shared" si="0"/>
        <v>2008827.44</v>
      </c>
      <c r="G71" s="21"/>
      <c r="H71" s="8"/>
      <c r="I71" s="8"/>
    </row>
    <row r="72" spans="1:9" ht="15">
      <c r="A72" s="55">
        <v>41509</v>
      </c>
      <c r="B72" s="31">
        <v>24750</v>
      </c>
      <c r="C72" s="10">
        <v>62.1279</v>
      </c>
      <c r="D72" s="68">
        <v>62.61</v>
      </c>
      <c r="E72" s="65">
        <v>61.93</v>
      </c>
      <c r="F72" s="67">
        <f t="shared" si="0"/>
        <v>1537665.525</v>
      </c>
      <c r="G72" s="21"/>
      <c r="H72" s="8"/>
      <c r="I72" s="8"/>
    </row>
    <row r="73" spans="1:9" ht="15">
      <c r="A73" s="55">
        <v>41512</v>
      </c>
      <c r="B73" s="31">
        <v>16750</v>
      </c>
      <c r="C73" s="32">
        <v>61.77</v>
      </c>
      <c r="D73" s="68">
        <v>62.24</v>
      </c>
      <c r="E73" s="65">
        <v>61.51</v>
      </c>
      <c r="F73" s="67">
        <f t="shared" si="0"/>
        <v>1034647.5</v>
      </c>
      <c r="G73" s="21"/>
      <c r="H73" s="8"/>
      <c r="I73" s="8"/>
    </row>
    <row r="74" spans="1:9" ht="15">
      <c r="A74" s="55">
        <v>41513</v>
      </c>
      <c r="B74" s="31">
        <v>39500</v>
      </c>
      <c r="C74" s="10">
        <v>60.7158</v>
      </c>
      <c r="D74" s="68">
        <v>61.49</v>
      </c>
      <c r="E74" s="65">
        <v>60.34</v>
      </c>
      <c r="F74" s="67">
        <f t="shared" si="0"/>
        <v>2398274.1</v>
      </c>
      <c r="G74" s="21"/>
      <c r="H74" s="8"/>
      <c r="I74" s="8"/>
    </row>
    <row r="75" spans="1:9" ht="15">
      <c r="A75" s="55">
        <v>41514</v>
      </c>
      <c r="B75" s="31">
        <v>76000</v>
      </c>
      <c r="C75" s="10">
        <v>59.3646</v>
      </c>
      <c r="D75" s="68">
        <v>60.21</v>
      </c>
      <c r="E75" s="65">
        <v>58.8</v>
      </c>
      <c r="F75" s="67">
        <f t="shared" si="0"/>
        <v>4511709.600000001</v>
      </c>
      <c r="G75" s="21"/>
      <c r="H75" s="8"/>
      <c r="I75" s="8"/>
    </row>
    <row r="76" spans="1:9" ht="15">
      <c r="A76" s="55">
        <v>41515</v>
      </c>
      <c r="B76" s="31">
        <v>80000</v>
      </c>
      <c r="C76" s="10">
        <v>59.5536</v>
      </c>
      <c r="D76" s="68">
        <v>60.5</v>
      </c>
      <c r="E76" s="65">
        <v>59.2</v>
      </c>
      <c r="F76" s="67">
        <f t="shared" si="0"/>
        <v>4764288</v>
      </c>
      <c r="G76" s="21"/>
      <c r="H76" s="8"/>
      <c r="I76" s="8"/>
    </row>
    <row r="77" spans="1:9" ht="15">
      <c r="A77" s="55">
        <v>41516</v>
      </c>
      <c r="B77" s="31">
        <v>80000</v>
      </c>
      <c r="C77" s="10">
        <v>58.8706</v>
      </c>
      <c r="D77" s="68">
        <v>60.11</v>
      </c>
      <c r="E77" s="65">
        <v>58.31</v>
      </c>
      <c r="F77" s="67">
        <f aca="true" t="shared" si="1" ref="F77:F87">+B77*C77</f>
        <v>4709648</v>
      </c>
      <c r="G77" s="21"/>
      <c r="H77" s="8"/>
      <c r="I77" s="8"/>
    </row>
    <row r="78" spans="1:9" ht="15">
      <c r="A78" s="55">
        <v>41519</v>
      </c>
      <c r="B78" s="31">
        <v>56750</v>
      </c>
      <c r="C78" s="10">
        <v>59.5991</v>
      </c>
      <c r="D78" s="68">
        <v>59.91</v>
      </c>
      <c r="E78" s="65">
        <v>59.26</v>
      </c>
      <c r="F78" s="67">
        <f t="shared" si="1"/>
        <v>3382248.925</v>
      </c>
      <c r="G78" s="21"/>
      <c r="H78" s="8"/>
      <c r="I78" s="8"/>
    </row>
    <row r="79" spans="1:9" ht="15">
      <c r="A79" s="55">
        <v>41520</v>
      </c>
      <c r="B79" s="31">
        <v>30000</v>
      </c>
      <c r="C79" s="10">
        <v>60.4282</v>
      </c>
      <c r="D79" s="68">
        <v>60.9</v>
      </c>
      <c r="E79" s="65">
        <v>59.76</v>
      </c>
      <c r="F79" s="67">
        <f t="shared" si="1"/>
        <v>1812846</v>
      </c>
      <c r="G79" s="21"/>
      <c r="H79" s="8"/>
      <c r="I79" s="8"/>
    </row>
    <row r="80" spans="1:9" ht="15">
      <c r="A80" s="55">
        <v>41521</v>
      </c>
      <c r="B80" s="31">
        <v>26500</v>
      </c>
      <c r="C80" s="10">
        <v>60.3596</v>
      </c>
      <c r="D80" s="68">
        <v>60.9</v>
      </c>
      <c r="E80" s="65">
        <v>60.13</v>
      </c>
      <c r="F80" s="67">
        <f t="shared" si="1"/>
        <v>1599529.4</v>
      </c>
      <c r="G80" s="21"/>
      <c r="H80" s="8"/>
      <c r="I80" s="8"/>
    </row>
    <row r="81" spans="1:9" ht="15">
      <c r="A81" s="55">
        <v>41522</v>
      </c>
      <c r="B81" s="31">
        <v>15000</v>
      </c>
      <c r="C81" s="32">
        <v>61.205</v>
      </c>
      <c r="D81" s="68">
        <v>61.44</v>
      </c>
      <c r="E81" s="65">
        <v>60.5</v>
      </c>
      <c r="F81" s="67">
        <f t="shared" si="1"/>
        <v>918075</v>
      </c>
      <c r="G81" s="21"/>
      <c r="H81" s="8"/>
      <c r="I81" s="8"/>
    </row>
    <row r="82" spans="1:9" ht="15">
      <c r="A82" s="55">
        <v>41523</v>
      </c>
      <c r="B82" s="31">
        <v>15000</v>
      </c>
      <c r="C82" s="32">
        <v>61.4777</v>
      </c>
      <c r="D82" s="68">
        <v>61.93</v>
      </c>
      <c r="E82" s="65">
        <v>60.9</v>
      </c>
      <c r="F82" s="67">
        <f t="shared" si="1"/>
        <v>922165.5</v>
      </c>
      <c r="G82" s="21"/>
      <c r="H82" s="8"/>
      <c r="I82" s="8"/>
    </row>
    <row r="83" spans="1:9" ht="15">
      <c r="A83" s="55">
        <v>41527</v>
      </c>
      <c r="B83" s="31">
        <v>30000</v>
      </c>
      <c r="C83" s="32">
        <v>63.3661</v>
      </c>
      <c r="D83" s="68">
        <v>63.8</v>
      </c>
      <c r="E83" s="65">
        <v>62.66</v>
      </c>
      <c r="F83" s="67">
        <f t="shared" si="1"/>
        <v>1900983</v>
      </c>
      <c r="G83" s="21"/>
      <c r="H83" s="8"/>
      <c r="I83" s="8"/>
    </row>
    <row r="84" spans="1:9" ht="15">
      <c r="A84" s="55">
        <v>41528</v>
      </c>
      <c r="B84" s="31">
        <v>9250</v>
      </c>
      <c r="C84" s="32">
        <v>63.6389</v>
      </c>
      <c r="D84" s="68">
        <v>63.91</v>
      </c>
      <c r="E84" s="65">
        <v>63.31</v>
      </c>
      <c r="F84" s="67">
        <f t="shared" si="1"/>
        <v>588659.825</v>
      </c>
      <c r="G84" s="21"/>
      <c r="H84" s="8"/>
      <c r="I84" s="8"/>
    </row>
    <row r="85" spans="1:9" ht="15">
      <c r="A85" s="55">
        <v>41529</v>
      </c>
      <c r="B85" s="31">
        <v>30000</v>
      </c>
      <c r="C85" s="32">
        <v>63.4794</v>
      </c>
      <c r="D85" s="68">
        <v>63.81</v>
      </c>
      <c r="E85" s="65">
        <v>62.94</v>
      </c>
      <c r="F85" s="67">
        <f t="shared" si="1"/>
        <v>1904382</v>
      </c>
      <c r="G85" s="21"/>
      <c r="H85" s="8"/>
      <c r="I85" s="8"/>
    </row>
    <row r="86" spans="1:9" ht="15">
      <c r="A86" s="55">
        <v>41530</v>
      </c>
      <c r="B86" s="31">
        <v>20000</v>
      </c>
      <c r="C86" s="32">
        <v>63.7656</v>
      </c>
      <c r="D86" s="68">
        <v>64.09</v>
      </c>
      <c r="E86" s="65">
        <v>62.5</v>
      </c>
      <c r="F86" s="67">
        <f t="shared" si="1"/>
        <v>1275312</v>
      </c>
      <c r="G86" s="21"/>
      <c r="H86" s="8"/>
      <c r="I86" s="8"/>
    </row>
    <row r="87" spans="1:9" ht="15">
      <c r="A87" s="55">
        <v>41533</v>
      </c>
      <c r="B87" s="31">
        <v>1250</v>
      </c>
      <c r="C87" s="32">
        <v>64.656</v>
      </c>
      <c r="D87" s="68">
        <v>64.71</v>
      </c>
      <c r="E87" s="65">
        <v>64.62</v>
      </c>
      <c r="F87" s="67">
        <f t="shared" si="1"/>
        <v>80820.00000000001</v>
      </c>
      <c r="G87" s="21"/>
      <c r="H87" s="8"/>
      <c r="I87" s="8"/>
    </row>
    <row r="88" spans="1:9" ht="15">
      <c r="A88" s="55"/>
      <c r="B88" s="31"/>
      <c r="C88" s="32"/>
      <c r="D88" s="68"/>
      <c r="E88" s="65"/>
      <c r="F88" s="67"/>
      <c r="G88" s="21"/>
      <c r="H88" s="8"/>
      <c r="I88" s="8"/>
    </row>
    <row r="89" spans="1:9" ht="15">
      <c r="A89" s="55"/>
      <c r="B89" s="31"/>
      <c r="C89" s="32"/>
      <c r="D89" s="68"/>
      <c r="E89" s="65"/>
      <c r="F89" s="67"/>
      <c r="G89" s="21"/>
      <c r="H89" s="8"/>
      <c r="I89" s="8"/>
    </row>
    <row r="90" spans="1:9" ht="15">
      <c r="A90" s="55"/>
      <c r="B90" s="31"/>
      <c r="C90" s="10"/>
      <c r="D90" s="68"/>
      <c r="E90" s="65"/>
      <c r="F90" s="67"/>
      <c r="G90" s="21"/>
      <c r="H90" s="8"/>
      <c r="I90" s="8"/>
    </row>
    <row r="91" spans="1:9" ht="15">
      <c r="A91" s="49" t="s">
        <v>13</v>
      </c>
      <c r="B91" s="46"/>
      <c r="C91" s="43"/>
      <c r="D91" s="43"/>
      <c r="E91" s="47"/>
      <c r="F91" s="48"/>
      <c r="G91" s="21"/>
      <c r="H91" s="8"/>
      <c r="I91" s="8"/>
    </row>
    <row r="92" spans="1:9" ht="15">
      <c r="A92" s="12"/>
      <c r="B92" s="12"/>
      <c r="C92" s="13"/>
      <c r="D92" s="13"/>
      <c r="E92" s="14"/>
      <c r="F92" s="14"/>
      <c r="G92" s="21"/>
      <c r="H92" s="8"/>
      <c r="I92" s="8"/>
    </row>
    <row r="93" spans="1:9" ht="15">
      <c r="A93" s="15" t="s">
        <v>17</v>
      </c>
      <c r="B93" s="15"/>
      <c r="C93" s="16">
        <f>SUM(C7:C64,B68:B90)</f>
        <v>9721446</v>
      </c>
      <c r="D93" s="17"/>
      <c r="E93" s="14"/>
      <c r="F93" s="14"/>
      <c r="G93" s="21"/>
      <c r="H93" s="8"/>
      <c r="I93" s="8"/>
    </row>
    <row r="94" spans="1:9" ht="15">
      <c r="A94" s="15" t="s">
        <v>18</v>
      </c>
      <c r="B94" s="15"/>
      <c r="C94" s="16">
        <v>189263506</v>
      </c>
      <c r="D94" s="17"/>
      <c r="E94" s="14"/>
      <c r="F94" s="14"/>
      <c r="G94" s="21"/>
      <c r="H94" s="8"/>
      <c r="I94" s="8"/>
    </row>
    <row r="95" spans="1:9" ht="15">
      <c r="A95" s="15" t="s">
        <v>19</v>
      </c>
      <c r="B95" s="15"/>
      <c r="C95" s="18">
        <f>+C93*100/C94/100</f>
        <v>0.05136460908633913</v>
      </c>
      <c r="D95" s="19"/>
      <c r="E95" s="20"/>
      <c r="F95" s="20"/>
      <c r="G95" s="21"/>
      <c r="H95" s="8"/>
      <c r="I95" s="8"/>
    </row>
    <row r="96" spans="1:9" ht="15">
      <c r="A96" s="51" t="s">
        <v>20</v>
      </c>
      <c r="B96" s="52" t="s">
        <v>21</v>
      </c>
      <c r="C96" s="69">
        <f>SUM(E50:E64,F68:F90)+362266619</f>
        <v>486852455.5675</v>
      </c>
      <c r="H96" s="8"/>
      <c r="I96" s="8"/>
    </row>
    <row r="97" spans="1:9" ht="12.75">
      <c r="A97" s="77"/>
      <c r="B97" s="77"/>
      <c r="C97" s="77"/>
      <c r="D97" s="77"/>
      <c r="H97" s="8"/>
      <c r="I97" s="8"/>
    </row>
    <row r="98" spans="8:9" ht="12.75">
      <c r="H98" s="8"/>
      <c r="I98" s="8"/>
    </row>
    <row r="99" spans="1:9" ht="12.75">
      <c r="A99" s="1"/>
      <c r="C99" s="2"/>
      <c r="H99" s="8"/>
      <c r="I99" s="8"/>
    </row>
    <row r="100" spans="3:9" ht="12.75">
      <c r="C100" s="2"/>
      <c r="H100" s="8"/>
      <c r="I100" s="8"/>
    </row>
    <row r="101" spans="3:9" ht="12.75">
      <c r="C101" s="2"/>
      <c r="H101" s="8"/>
      <c r="I101" s="8"/>
    </row>
    <row r="102" spans="8:9" ht="12.75">
      <c r="H102" s="8"/>
      <c r="I102" s="8"/>
    </row>
    <row r="103" spans="8:9" ht="12.75">
      <c r="H103" s="8"/>
      <c r="I103" s="8"/>
    </row>
    <row r="104" spans="8:9" ht="12.75">
      <c r="H104" s="8"/>
      <c r="I104" s="8"/>
    </row>
    <row r="105" spans="8:9" ht="12.75">
      <c r="H105" s="8"/>
      <c r="I105" s="8"/>
    </row>
    <row r="106" spans="8:9" ht="12.75">
      <c r="H106" s="8"/>
      <c r="I106" s="8"/>
    </row>
    <row r="107" spans="8:9" ht="12.75">
      <c r="H107" s="8"/>
      <c r="I107" s="8"/>
    </row>
    <row r="108" spans="8:9" ht="12.75">
      <c r="H108" s="8"/>
      <c r="I108" s="8"/>
    </row>
    <row r="109" spans="8:9" ht="12.75">
      <c r="H109" s="8"/>
      <c r="I109" s="8"/>
    </row>
    <row r="110" spans="8:9" ht="12.75">
      <c r="H110" s="8"/>
      <c r="I110" s="8"/>
    </row>
    <row r="111" spans="8:9" ht="12.75">
      <c r="H111" s="8"/>
      <c r="I111" s="8"/>
    </row>
    <row r="112" spans="8:9" ht="12.75">
      <c r="H112" s="8"/>
      <c r="I112" s="8"/>
    </row>
    <row r="113" spans="8:9" ht="12.75">
      <c r="H113" s="8"/>
      <c r="I113" s="8"/>
    </row>
    <row r="114" spans="8:9" ht="12.75">
      <c r="H114" s="8"/>
      <c r="I114" s="8"/>
    </row>
    <row r="115" spans="8:9" ht="12.75">
      <c r="H115" s="8"/>
      <c r="I115" s="8"/>
    </row>
    <row r="116" spans="8:9" ht="12.75">
      <c r="H116" s="8"/>
      <c r="I116" s="8"/>
    </row>
    <row r="117" spans="8:9" ht="12.75">
      <c r="H117" s="8"/>
      <c r="I117" s="8"/>
    </row>
    <row r="118" spans="8:9" ht="12.75">
      <c r="H118" s="8"/>
      <c r="I118" s="8"/>
    </row>
    <row r="119" spans="8:9" ht="12.75">
      <c r="H119" s="8"/>
      <c r="I119" s="8"/>
    </row>
    <row r="120" spans="8:9" ht="12.75">
      <c r="H120" s="8"/>
      <c r="I120" s="8"/>
    </row>
    <row r="121" spans="8:9" ht="12.75">
      <c r="H121" s="8"/>
      <c r="I121" s="8"/>
    </row>
    <row r="122" spans="8:9" ht="12.75">
      <c r="H122" s="8"/>
      <c r="I122" s="8"/>
    </row>
    <row r="123" spans="8:9" ht="12.75">
      <c r="H123" s="8"/>
      <c r="I123" s="8"/>
    </row>
    <row r="124" spans="8:9" ht="12.75">
      <c r="H124" s="8"/>
      <c r="I124" s="8"/>
    </row>
    <row r="125" spans="8:9" ht="12.75">
      <c r="H125" s="8"/>
      <c r="I125" s="8"/>
    </row>
    <row r="126" spans="8:9" ht="12.75">
      <c r="H126" s="8"/>
      <c r="I126" s="8"/>
    </row>
    <row r="127" spans="8:9" ht="12.75">
      <c r="H127" s="8"/>
      <c r="I127" s="8"/>
    </row>
    <row r="128" spans="8:9" ht="12.75">
      <c r="H128" s="8"/>
      <c r="I128" s="8"/>
    </row>
    <row r="129" spans="8:9" ht="12.75">
      <c r="H129" s="8"/>
      <c r="I129" s="8"/>
    </row>
    <row r="130" spans="8:9" ht="12.75">
      <c r="H130" s="8"/>
      <c r="I130" s="8"/>
    </row>
    <row r="131" spans="8:9" ht="12.75">
      <c r="H131" s="8"/>
      <c r="I131" s="8"/>
    </row>
    <row r="132" spans="8:9" ht="12.75">
      <c r="H132" s="8"/>
      <c r="I132" s="8"/>
    </row>
    <row r="133" spans="8:9" ht="12.75">
      <c r="H133" s="8"/>
      <c r="I133" s="8"/>
    </row>
    <row r="134" spans="8:9" ht="12.75">
      <c r="H134" s="8"/>
      <c r="I134" s="8"/>
    </row>
    <row r="135" spans="8:9" ht="12.75">
      <c r="H135" s="8"/>
      <c r="I135" s="8"/>
    </row>
    <row r="136" spans="8:9" ht="12.75">
      <c r="H136" s="8"/>
      <c r="I136" s="8"/>
    </row>
    <row r="137" spans="8:9" ht="12.75">
      <c r="H137" s="8"/>
      <c r="I137" s="8"/>
    </row>
    <row r="138" spans="8:9" ht="12.75">
      <c r="H138" s="8"/>
      <c r="I138" s="8"/>
    </row>
    <row r="139" spans="8:9" ht="12.75">
      <c r="H139" s="8"/>
      <c r="I139" s="8"/>
    </row>
    <row r="140" spans="8:9" ht="12.75">
      <c r="H140" s="8"/>
      <c r="I140" s="8"/>
    </row>
    <row r="141" spans="8:9" ht="12.75">
      <c r="H141" s="8"/>
      <c r="I141" s="8"/>
    </row>
    <row r="142" spans="8:9" ht="12.75">
      <c r="H142" s="8"/>
      <c r="I142" s="8"/>
    </row>
    <row r="143" spans="8:9" ht="12.75">
      <c r="H143" s="8"/>
      <c r="I143" s="8"/>
    </row>
    <row r="144" spans="8:9" ht="12.75">
      <c r="H144" s="8"/>
      <c r="I144" s="8"/>
    </row>
    <row r="145" spans="8:9" ht="12.75">
      <c r="H145" s="8"/>
      <c r="I145" s="8"/>
    </row>
    <row r="146" spans="8:9" ht="12.75">
      <c r="H146" s="8"/>
      <c r="I146" s="8"/>
    </row>
    <row r="147" spans="8:9" ht="12.75">
      <c r="H147" s="8"/>
      <c r="I147" s="8"/>
    </row>
    <row r="148" spans="8:9" ht="12.75">
      <c r="H148" s="8"/>
      <c r="I148" s="8"/>
    </row>
    <row r="149" spans="8:9" ht="12.75">
      <c r="H149" s="8"/>
      <c r="I149" s="8"/>
    </row>
    <row r="150" spans="8:9" ht="12.75">
      <c r="H150" s="8"/>
      <c r="I150" s="8"/>
    </row>
    <row r="151" spans="8:9" ht="12.75">
      <c r="H151" s="8"/>
      <c r="I151" s="8"/>
    </row>
    <row r="152" spans="8:9" ht="12.75">
      <c r="H152" s="8"/>
      <c r="I152" s="8"/>
    </row>
    <row r="153" spans="8:9" ht="12.75">
      <c r="H153" s="8"/>
      <c r="I153" s="8"/>
    </row>
    <row r="154" spans="8:9" ht="12.75">
      <c r="H154" s="8"/>
      <c r="I154" s="8"/>
    </row>
    <row r="155" spans="8:9" ht="12.75">
      <c r="H155" s="8"/>
      <c r="I155" s="8"/>
    </row>
    <row r="156" spans="8:9" ht="12.75">
      <c r="H156" s="8"/>
      <c r="I156" s="8"/>
    </row>
    <row r="157" spans="8:9" ht="12.75">
      <c r="H157" s="8"/>
      <c r="I157" s="8"/>
    </row>
    <row r="158" spans="8:9" ht="12.75">
      <c r="H158" s="8"/>
      <c r="I158" s="8"/>
    </row>
    <row r="159" spans="8:9" ht="12.75">
      <c r="H159" s="8"/>
      <c r="I159" s="8"/>
    </row>
    <row r="160" spans="8:9" ht="12.75">
      <c r="H160" s="8"/>
      <c r="I160" s="8"/>
    </row>
    <row r="161" spans="8:9" ht="12.75">
      <c r="H161" s="8"/>
      <c r="I161" s="8"/>
    </row>
    <row r="162" spans="8:9" ht="12.75">
      <c r="H162" s="8"/>
      <c r="I162" s="8"/>
    </row>
    <row r="163" spans="8:9" ht="12.75">
      <c r="H163" s="8"/>
      <c r="I163" s="8"/>
    </row>
    <row r="164" spans="8:9" ht="12.75">
      <c r="H164" s="8"/>
      <c r="I164" s="8"/>
    </row>
    <row r="165" spans="8:9" ht="12.75">
      <c r="H165" s="8"/>
      <c r="I165" s="8"/>
    </row>
    <row r="166" spans="8:9" ht="12.75">
      <c r="H166" s="8"/>
      <c r="I166" s="8"/>
    </row>
    <row r="167" spans="8:9" ht="12.75">
      <c r="H167" s="8"/>
      <c r="I167" s="8"/>
    </row>
    <row r="168" spans="8:9" ht="12.75">
      <c r="H168" s="8"/>
      <c r="I168" s="8"/>
    </row>
    <row r="169" spans="8:9" ht="12.75">
      <c r="H169" s="8"/>
      <c r="I169" s="8"/>
    </row>
    <row r="170" spans="8:9" ht="12.75">
      <c r="H170" s="8"/>
      <c r="I170" s="8"/>
    </row>
    <row r="171" spans="8:9" ht="12.75">
      <c r="H171" s="8"/>
      <c r="I171" s="8"/>
    </row>
    <row r="172" spans="8:9" ht="12.75">
      <c r="H172" s="8"/>
      <c r="I172" s="8"/>
    </row>
    <row r="173" spans="8:9" ht="12.75">
      <c r="H173" s="8"/>
      <c r="I173" s="8"/>
    </row>
    <row r="174" spans="8:9" ht="12.75">
      <c r="H174" s="8"/>
      <c r="I174" s="8"/>
    </row>
    <row r="175" spans="8:9" ht="12.75">
      <c r="H175" s="8"/>
      <c r="I175" s="8"/>
    </row>
    <row r="176" spans="8:9" ht="12.75">
      <c r="H176" s="8"/>
      <c r="I176" s="8"/>
    </row>
    <row r="177" spans="7:9" ht="12.75">
      <c r="G177" s="6"/>
      <c r="H177" s="8"/>
      <c r="I177" s="8"/>
    </row>
    <row r="178" spans="8:9" ht="12.75">
      <c r="H178" s="8"/>
      <c r="I178" s="8"/>
    </row>
  </sheetData>
  <sheetProtection password="DC98" sheet="1"/>
  <mergeCells count="3">
    <mergeCell ref="A97:D97"/>
    <mergeCell ref="A5:B5"/>
    <mergeCell ref="C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3" width="23.140625" style="0" customWidth="1"/>
    <col min="4" max="4" width="20.28125" style="0" customWidth="1"/>
    <col min="5" max="5" width="14.8515625" style="0" customWidth="1"/>
    <col min="6" max="6" width="18.57421875" style="0" customWidth="1"/>
    <col min="7" max="7" width="21.57421875" style="0" customWidth="1"/>
    <col min="8" max="8" width="23.57421875" style="0" customWidth="1"/>
  </cols>
  <sheetData>
    <row r="1" spans="1:3" ht="26.25">
      <c r="A1" s="50" t="s">
        <v>14</v>
      </c>
      <c r="B1" s="50"/>
      <c r="C1" s="50"/>
    </row>
    <row r="2" spans="1:3" ht="26.25">
      <c r="A2" s="50" t="s">
        <v>22</v>
      </c>
      <c r="B2" s="50"/>
      <c r="C2" s="50"/>
    </row>
    <row r="5" spans="1:6" ht="15">
      <c r="A5" s="63" t="s">
        <v>16</v>
      </c>
      <c r="B5" s="63" t="s">
        <v>8</v>
      </c>
      <c r="C5" s="62" t="s">
        <v>9</v>
      </c>
      <c r="D5" s="62" t="s">
        <v>10</v>
      </c>
      <c r="E5" s="64" t="s">
        <v>11</v>
      </c>
      <c r="F5" s="64" t="s">
        <v>12</v>
      </c>
    </row>
    <row r="6" spans="1:8" ht="15">
      <c r="A6" s="55">
        <v>41235</v>
      </c>
      <c r="B6" s="31">
        <v>1000000</v>
      </c>
      <c r="C6" s="72">
        <v>44.6012</v>
      </c>
      <c r="D6" s="66" t="s">
        <v>31</v>
      </c>
      <c r="E6" s="66" t="s">
        <v>31</v>
      </c>
      <c r="F6" s="67">
        <v>44601200</v>
      </c>
      <c r="G6" s="74"/>
      <c r="H6" s="75"/>
    </row>
    <row r="7" spans="1:8" ht="15">
      <c r="A7" s="55">
        <v>41235</v>
      </c>
      <c r="B7" s="31">
        <v>23010</v>
      </c>
      <c r="C7" s="72">
        <v>44.385</v>
      </c>
      <c r="D7" s="66" t="s">
        <v>31</v>
      </c>
      <c r="E7" s="66" t="s">
        <v>31</v>
      </c>
      <c r="F7" s="67">
        <v>1021298.85</v>
      </c>
      <c r="G7" s="74"/>
      <c r="H7" s="75"/>
    </row>
    <row r="8" spans="1:8" ht="15">
      <c r="A8" s="55">
        <v>41290</v>
      </c>
      <c r="B8" s="31">
        <v>30000</v>
      </c>
      <c r="C8" s="72">
        <v>49.5963</v>
      </c>
      <c r="D8" s="66" t="s">
        <v>31</v>
      </c>
      <c r="E8" s="66" t="s">
        <v>31</v>
      </c>
      <c r="F8" s="67">
        <v>1487889</v>
      </c>
      <c r="G8" s="74"/>
      <c r="H8" s="75"/>
    </row>
    <row r="9" spans="1:8" ht="15">
      <c r="A9" s="55">
        <v>41291</v>
      </c>
      <c r="B9" s="31">
        <v>33703</v>
      </c>
      <c r="C9" s="72">
        <v>49.9808</v>
      </c>
      <c r="D9" s="66" t="s">
        <v>31</v>
      </c>
      <c r="E9" s="66" t="s">
        <v>31</v>
      </c>
      <c r="F9" s="67">
        <v>1684502.9024</v>
      </c>
      <c r="G9" s="74"/>
      <c r="H9" s="75"/>
    </row>
    <row r="10" spans="1:8" ht="15">
      <c r="A10" s="55">
        <v>41295</v>
      </c>
      <c r="B10" s="31">
        <v>5930</v>
      </c>
      <c r="C10" s="72">
        <v>50.926</v>
      </c>
      <c r="D10" s="66" t="s">
        <v>31</v>
      </c>
      <c r="E10" s="66" t="s">
        <v>31</v>
      </c>
      <c r="F10" s="67">
        <v>301991.18</v>
      </c>
      <c r="G10" s="74"/>
      <c r="H10" s="75"/>
    </row>
    <row r="11" spans="1:8" ht="15">
      <c r="A11" s="55">
        <v>41296</v>
      </c>
      <c r="B11" s="31">
        <v>6001</v>
      </c>
      <c r="C11" s="72">
        <v>51.0374</v>
      </c>
      <c r="D11" s="66" t="s">
        <v>31</v>
      </c>
      <c r="E11" s="66" t="s">
        <v>31</v>
      </c>
      <c r="F11" s="67">
        <v>306275.4374</v>
      </c>
      <c r="G11" s="74"/>
      <c r="H11" s="75"/>
    </row>
    <row r="12" spans="1:8" ht="15">
      <c r="A12" s="55">
        <v>41298</v>
      </c>
      <c r="B12" s="31">
        <v>11750</v>
      </c>
      <c r="C12" s="72">
        <v>51.9146</v>
      </c>
      <c r="D12" s="66" t="s">
        <v>31</v>
      </c>
      <c r="E12" s="66" t="s">
        <v>31</v>
      </c>
      <c r="F12" s="67">
        <v>609996.55</v>
      </c>
      <c r="G12" s="74"/>
      <c r="H12" s="75"/>
    </row>
    <row r="13" spans="1:8" ht="15">
      <c r="A13" s="55">
        <v>41299</v>
      </c>
      <c r="B13" s="31">
        <v>7700</v>
      </c>
      <c r="C13" s="72">
        <v>52.1204</v>
      </c>
      <c r="D13" s="66" t="s">
        <v>31</v>
      </c>
      <c r="E13" s="66" t="s">
        <v>31</v>
      </c>
      <c r="F13" s="67">
        <v>401327.07999999996</v>
      </c>
      <c r="G13" s="74"/>
      <c r="H13" s="75"/>
    </row>
    <row r="14" spans="1:8" ht="15">
      <c r="A14" s="55">
        <v>41302</v>
      </c>
      <c r="B14" s="31">
        <v>35990</v>
      </c>
      <c r="C14" s="72">
        <v>51.9276</v>
      </c>
      <c r="D14" s="66" t="s">
        <v>31</v>
      </c>
      <c r="E14" s="66" t="s">
        <v>31</v>
      </c>
      <c r="F14" s="67">
        <v>1868874.324</v>
      </c>
      <c r="G14" s="74"/>
      <c r="H14" s="75"/>
    </row>
    <row r="15" spans="1:8" ht="15">
      <c r="A15" s="55">
        <v>41303</v>
      </c>
      <c r="B15" s="31">
        <v>20800</v>
      </c>
      <c r="C15" s="72">
        <v>51.4915</v>
      </c>
      <c r="D15" s="66" t="s">
        <v>31</v>
      </c>
      <c r="E15" s="66" t="s">
        <v>31</v>
      </c>
      <c r="F15" s="67">
        <v>1071023.2</v>
      </c>
      <c r="G15" s="74"/>
      <c r="H15" s="75"/>
    </row>
    <row r="16" spans="1:8" ht="15">
      <c r="A16" s="55">
        <v>41304</v>
      </c>
      <c r="B16" s="31">
        <v>4136</v>
      </c>
      <c r="C16" s="72">
        <v>51.7853</v>
      </c>
      <c r="D16" s="66" t="s">
        <v>31</v>
      </c>
      <c r="E16" s="66" t="s">
        <v>31</v>
      </c>
      <c r="F16" s="67">
        <v>214184.0008</v>
      </c>
      <c r="G16" s="74"/>
      <c r="H16" s="75"/>
    </row>
    <row r="17" spans="1:8" ht="15">
      <c r="A17" s="55">
        <v>41305</v>
      </c>
      <c r="B17" s="31">
        <v>23500</v>
      </c>
      <c r="C17" s="72">
        <v>52.6509</v>
      </c>
      <c r="D17" s="66" t="s">
        <v>31</v>
      </c>
      <c r="E17" s="66" t="s">
        <v>31</v>
      </c>
      <c r="F17" s="67">
        <v>1237296.15</v>
      </c>
      <c r="G17" s="74"/>
      <c r="H17" s="75"/>
    </row>
    <row r="18" spans="1:8" ht="15">
      <c r="A18" s="55">
        <v>41306</v>
      </c>
      <c r="B18" s="31">
        <v>3827</v>
      </c>
      <c r="C18" s="72">
        <v>53.1603</v>
      </c>
      <c r="D18" s="66" t="s">
        <v>31</v>
      </c>
      <c r="E18" s="66" t="s">
        <v>31</v>
      </c>
      <c r="F18" s="67">
        <v>203444.4681</v>
      </c>
      <c r="G18" s="74"/>
      <c r="H18" s="75"/>
    </row>
    <row r="19" spans="1:8" ht="15">
      <c r="A19" s="55">
        <v>41309</v>
      </c>
      <c r="B19" s="31">
        <v>33613</v>
      </c>
      <c r="C19" s="72">
        <v>52.4162</v>
      </c>
      <c r="D19" s="66" t="s">
        <v>31</v>
      </c>
      <c r="E19" s="66" t="s">
        <v>31</v>
      </c>
      <c r="F19" s="67">
        <v>1761865.7306000001</v>
      </c>
      <c r="G19" s="74"/>
      <c r="H19" s="75"/>
    </row>
    <row r="20" spans="1:8" ht="15">
      <c r="A20" s="55">
        <v>41310</v>
      </c>
      <c r="B20" s="31">
        <v>25000</v>
      </c>
      <c r="C20" s="72">
        <v>52.4035</v>
      </c>
      <c r="D20" s="66" t="s">
        <v>31</v>
      </c>
      <c r="E20" s="66" t="s">
        <v>31</v>
      </c>
      <c r="F20" s="67">
        <v>1310087.5</v>
      </c>
      <c r="G20" s="74"/>
      <c r="H20" s="75"/>
    </row>
    <row r="21" spans="1:8" ht="15">
      <c r="A21" s="55">
        <v>41311</v>
      </c>
      <c r="B21" s="31">
        <v>21444</v>
      </c>
      <c r="C21" s="72">
        <v>52.486</v>
      </c>
      <c r="D21" s="66" t="s">
        <v>31</v>
      </c>
      <c r="E21" s="66" t="s">
        <v>31</v>
      </c>
      <c r="F21" s="67">
        <v>1125509.784</v>
      </c>
      <c r="G21" s="74"/>
      <c r="H21" s="75"/>
    </row>
    <row r="22" spans="1:8" ht="15">
      <c r="A22" s="55">
        <v>41312</v>
      </c>
      <c r="B22" s="31">
        <v>2000</v>
      </c>
      <c r="C22" s="72">
        <v>52.35</v>
      </c>
      <c r="D22" s="66" t="s">
        <v>31</v>
      </c>
      <c r="E22" s="66" t="s">
        <v>31</v>
      </c>
      <c r="F22" s="67">
        <v>104700</v>
      </c>
      <c r="G22" s="74"/>
      <c r="H22" s="75"/>
    </row>
    <row r="23" spans="1:8" ht="15">
      <c r="A23" s="55">
        <v>41313</v>
      </c>
      <c r="B23" s="31">
        <v>18585</v>
      </c>
      <c r="C23" s="72">
        <v>52.0421</v>
      </c>
      <c r="D23" s="66" t="s">
        <v>31</v>
      </c>
      <c r="E23" s="66" t="s">
        <v>31</v>
      </c>
      <c r="F23" s="67">
        <v>967202.4284999999</v>
      </c>
      <c r="G23" s="74"/>
      <c r="H23" s="75"/>
    </row>
    <row r="24" spans="1:8" ht="15">
      <c r="A24" s="55">
        <v>41316</v>
      </c>
      <c r="B24" s="31">
        <v>7954</v>
      </c>
      <c r="C24" s="72">
        <v>51.6366</v>
      </c>
      <c r="D24" s="66" t="s">
        <v>31</v>
      </c>
      <c r="E24" s="66" t="s">
        <v>31</v>
      </c>
      <c r="F24" s="67">
        <v>410717.5164</v>
      </c>
      <c r="G24" s="74"/>
      <c r="H24" s="75"/>
    </row>
    <row r="25" spans="1:8" ht="15">
      <c r="A25" s="55">
        <v>41317</v>
      </c>
      <c r="B25" s="31">
        <v>9524</v>
      </c>
      <c r="C25" s="72">
        <v>51.8703</v>
      </c>
      <c r="D25" s="66" t="s">
        <v>31</v>
      </c>
      <c r="E25" s="66" t="s">
        <v>31</v>
      </c>
      <c r="F25" s="67">
        <v>494012.7372</v>
      </c>
      <c r="G25" s="74"/>
      <c r="H25" s="75"/>
    </row>
    <row r="26" spans="1:8" ht="15">
      <c r="A26" s="55">
        <v>41318</v>
      </c>
      <c r="B26" s="31">
        <v>1073</v>
      </c>
      <c r="C26" s="72">
        <v>52.1834</v>
      </c>
      <c r="D26" s="66" t="s">
        <v>31</v>
      </c>
      <c r="E26" s="66" t="s">
        <v>31</v>
      </c>
      <c r="F26" s="67">
        <v>55992.788199999995</v>
      </c>
      <c r="G26" s="74"/>
      <c r="H26" s="75"/>
    </row>
    <row r="27" spans="1:8" ht="15">
      <c r="A27" s="55">
        <v>41319</v>
      </c>
      <c r="B27" s="31">
        <v>280</v>
      </c>
      <c r="C27" s="72">
        <v>52.9711</v>
      </c>
      <c r="D27" s="66" t="s">
        <v>31</v>
      </c>
      <c r="E27" s="66" t="s">
        <v>31</v>
      </c>
      <c r="F27" s="67">
        <v>14831.908</v>
      </c>
      <c r="G27" s="74"/>
      <c r="H27" s="75"/>
    </row>
    <row r="28" spans="1:8" ht="15">
      <c r="A28" s="55">
        <v>41320</v>
      </c>
      <c r="B28" s="31">
        <v>8082</v>
      </c>
      <c r="C28" s="72">
        <v>53.7014</v>
      </c>
      <c r="D28" s="66" t="s">
        <v>31</v>
      </c>
      <c r="E28" s="66" t="s">
        <v>31</v>
      </c>
      <c r="F28" s="67">
        <v>434014.7148</v>
      </c>
      <c r="G28" s="74"/>
      <c r="H28" s="75"/>
    </row>
    <row r="29" spans="1:8" ht="15">
      <c r="A29" s="55">
        <v>41323</v>
      </c>
      <c r="B29" s="31">
        <v>23912</v>
      </c>
      <c r="C29" s="72">
        <v>53.8219</v>
      </c>
      <c r="D29" s="66" t="s">
        <v>31</v>
      </c>
      <c r="E29" s="66" t="s">
        <v>31</v>
      </c>
      <c r="F29" s="67">
        <v>1286989.2728</v>
      </c>
      <c r="G29" s="74"/>
      <c r="H29" s="75"/>
    </row>
    <row r="30" spans="1:8" ht="15">
      <c r="A30" s="55">
        <v>41324</v>
      </c>
      <c r="B30" s="31">
        <v>19725</v>
      </c>
      <c r="C30" s="72">
        <v>54.0063</v>
      </c>
      <c r="D30" s="66" t="s">
        <v>31</v>
      </c>
      <c r="E30" s="66" t="s">
        <v>31</v>
      </c>
      <c r="F30" s="67">
        <v>1065274.2675</v>
      </c>
      <c r="G30" s="74"/>
      <c r="H30" s="75"/>
    </row>
    <row r="31" spans="1:8" ht="15">
      <c r="A31" s="55">
        <v>41325</v>
      </c>
      <c r="B31" s="31">
        <v>10897</v>
      </c>
      <c r="C31" s="72">
        <v>54.3166</v>
      </c>
      <c r="D31" s="66" t="s">
        <v>31</v>
      </c>
      <c r="E31" s="66" t="s">
        <v>31</v>
      </c>
      <c r="F31" s="67">
        <v>591887.9902</v>
      </c>
      <c r="G31" s="74"/>
      <c r="H31" s="75"/>
    </row>
    <row r="32" spans="1:8" ht="15">
      <c r="A32" s="55">
        <v>41326</v>
      </c>
      <c r="B32" s="31">
        <v>17000</v>
      </c>
      <c r="C32" s="72">
        <v>53.1079</v>
      </c>
      <c r="D32" s="66" t="s">
        <v>31</v>
      </c>
      <c r="E32" s="66" t="s">
        <v>31</v>
      </c>
      <c r="F32" s="67">
        <v>902834.3</v>
      </c>
      <c r="G32" s="74"/>
      <c r="H32" s="75"/>
    </row>
    <row r="33" spans="1:8" ht="15">
      <c r="A33" s="55">
        <v>41327</v>
      </c>
      <c r="B33" s="31">
        <v>8460</v>
      </c>
      <c r="C33" s="72">
        <v>54.1293</v>
      </c>
      <c r="D33" s="66" t="s">
        <v>31</v>
      </c>
      <c r="E33" s="66" t="s">
        <v>31</v>
      </c>
      <c r="F33" s="67">
        <v>457933.878</v>
      </c>
      <c r="G33" s="74"/>
      <c r="H33" s="75"/>
    </row>
    <row r="34" spans="1:8" ht="15">
      <c r="A34" s="55">
        <v>41330</v>
      </c>
      <c r="B34" s="31">
        <v>14000</v>
      </c>
      <c r="C34" s="72">
        <v>54.3044</v>
      </c>
      <c r="D34" s="66" t="s">
        <v>31</v>
      </c>
      <c r="E34" s="66" t="s">
        <v>31</v>
      </c>
      <c r="F34" s="67">
        <v>760261.6</v>
      </c>
      <c r="G34" s="74"/>
      <c r="H34" s="75"/>
    </row>
    <row r="35" spans="1:8" ht="15">
      <c r="A35" s="55">
        <v>41331</v>
      </c>
      <c r="B35" s="31">
        <v>15000</v>
      </c>
      <c r="C35" s="72">
        <v>52.5766</v>
      </c>
      <c r="D35" s="66" t="s">
        <v>31</v>
      </c>
      <c r="E35" s="66" t="s">
        <v>31</v>
      </c>
      <c r="F35" s="67">
        <v>788649</v>
      </c>
      <c r="G35" s="74"/>
      <c r="H35" s="75"/>
    </row>
    <row r="36" spans="1:8" ht="15">
      <c r="A36" s="55">
        <v>41346</v>
      </c>
      <c r="B36" s="31">
        <v>8587</v>
      </c>
      <c r="C36" s="72">
        <v>53.66</v>
      </c>
      <c r="D36" s="66" t="s">
        <v>31</v>
      </c>
      <c r="E36" s="66" t="s">
        <v>31</v>
      </c>
      <c r="F36" s="67">
        <v>460778.42</v>
      </c>
      <c r="G36" s="74"/>
      <c r="H36" s="75"/>
    </row>
    <row r="37" spans="1:6" ht="15">
      <c r="A37" s="49" t="s">
        <v>13</v>
      </c>
      <c r="B37" s="49"/>
      <c r="C37" s="73"/>
      <c r="D37" s="13"/>
      <c r="E37" s="14"/>
      <c r="F37" s="14"/>
    </row>
    <row r="38" spans="1:8" ht="15">
      <c r="A38" s="12"/>
      <c r="B38" s="12"/>
      <c r="C38" s="12"/>
      <c r="D38" s="12"/>
      <c r="E38" s="13"/>
      <c r="F38" s="13"/>
      <c r="G38" s="14"/>
      <c r="H38" s="14"/>
    </row>
    <row r="39" spans="1:6" ht="15">
      <c r="A39" s="15" t="s">
        <v>17</v>
      </c>
      <c r="B39" s="15"/>
      <c r="C39" s="16">
        <f>SUM(B6:B36)</f>
        <v>1451483</v>
      </c>
      <c r="D39" s="17"/>
      <c r="E39" s="14"/>
      <c r="F39" s="14"/>
    </row>
    <row r="40" spans="1:6" ht="15">
      <c r="A40" s="15" t="s">
        <v>18</v>
      </c>
      <c r="B40" s="15"/>
      <c r="C40" s="16">
        <v>189263506</v>
      </c>
      <c r="D40" s="19"/>
      <c r="E40" s="20"/>
      <c r="F40" s="20"/>
    </row>
    <row r="41" spans="1:6" ht="15">
      <c r="A41" s="15" t="s">
        <v>19</v>
      </c>
      <c r="B41" s="15"/>
      <c r="C41" s="53">
        <f>+C39*100/C40/100</f>
        <v>0.007669111867768106</v>
      </c>
      <c r="D41" s="6"/>
      <c r="E41" s="6"/>
      <c r="F41" s="6"/>
    </row>
    <row r="42" spans="1:6" ht="15">
      <c r="A42" s="51" t="s">
        <v>20</v>
      </c>
      <c r="B42" s="52" t="s">
        <v>21</v>
      </c>
      <c r="C42" s="69">
        <f>SUM(F6:F36)</f>
        <v>68002846.97889999</v>
      </c>
      <c r="D42" s="6"/>
      <c r="E42" s="6"/>
      <c r="F42" s="6"/>
    </row>
    <row r="76" ht="12.75">
      <c r="I76" s="6"/>
    </row>
  </sheetData>
  <sheetProtection password="DC9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140625" style="21" customWidth="1"/>
    <col min="2" max="2" width="20.28125" style="21" customWidth="1"/>
    <col min="3" max="3" width="14.8515625" style="21" customWidth="1"/>
    <col min="4" max="4" width="21.8515625" style="21" customWidth="1"/>
    <col min="5" max="5" width="21.140625" style="21" customWidth="1"/>
    <col min="6" max="6" width="23.57421875" style="21" customWidth="1"/>
    <col min="7" max="16384" width="9.140625" style="21" customWidth="1"/>
  </cols>
  <sheetData>
    <row r="1" ht="26.25">
      <c r="A1" s="50" t="s">
        <v>14</v>
      </c>
    </row>
    <row r="2" ht="26.25">
      <c r="A2" s="50" t="s">
        <v>28</v>
      </c>
    </row>
    <row r="3" ht="12.75">
      <c r="A3" s="58" t="s">
        <v>29</v>
      </c>
    </row>
    <row r="6" spans="1:6" ht="15">
      <c r="A6" s="63" t="s">
        <v>30</v>
      </c>
      <c r="B6" s="63" t="s">
        <v>3</v>
      </c>
      <c r="C6" s="62" t="s">
        <v>9</v>
      </c>
      <c r="D6" s="62" t="s">
        <v>10</v>
      </c>
      <c r="E6" s="64" t="s">
        <v>11</v>
      </c>
      <c r="F6" s="64" t="s">
        <v>23</v>
      </c>
    </row>
    <row r="7" spans="1:6" ht="15">
      <c r="A7" s="55"/>
      <c r="B7" s="30"/>
      <c r="C7" s="10"/>
      <c r="D7" s="10"/>
      <c r="E7" s="11"/>
      <c r="F7" s="54">
        <v>0</v>
      </c>
    </row>
    <row r="8" spans="1:6" ht="15">
      <c r="A8" s="55"/>
      <c r="B8" s="55"/>
      <c r="C8" s="10"/>
      <c r="D8" s="10"/>
      <c r="E8" s="11"/>
      <c r="F8" s="54">
        <v>0</v>
      </c>
    </row>
    <row r="9" spans="1:6" ht="15">
      <c r="A9" s="55"/>
      <c r="B9" s="55"/>
      <c r="C9" s="10"/>
      <c r="D9" s="10"/>
      <c r="E9" s="11"/>
      <c r="F9" s="54">
        <v>0</v>
      </c>
    </row>
    <row r="10" spans="1:6" ht="15">
      <c r="A10" s="56"/>
      <c r="B10" s="56"/>
      <c r="C10" s="22"/>
      <c r="D10" s="22"/>
      <c r="E10" s="23"/>
      <c r="F10" s="57">
        <v>0</v>
      </c>
    </row>
    <row r="11" spans="1:6" ht="15">
      <c r="A11" s="24"/>
      <c r="B11" s="24"/>
      <c r="C11" s="25"/>
      <c r="D11" s="26"/>
      <c r="E11" s="27"/>
      <c r="F11" s="27"/>
    </row>
    <row r="12" spans="1:6" ht="15">
      <c r="A12" s="49" t="s">
        <v>13</v>
      </c>
      <c r="B12" s="12"/>
      <c r="C12" s="13"/>
      <c r="D12" s="13"/>
      <c r="E12" s="14"/>
      <c r="F12" s="14"/>
    </row>
    <row r="13" spans="1:6" ht="15">
      <c r="A13" s="12"/>
      <c r="B13" s="12"/>
      <c r="C13" s="13"/>
      <c r="D13" s="13"/>
      <c r="E13" s="14"/>
      <c r="F13" s="14"/>
    </row>
    <row r="14" spans="1:6" ht="15">
      <c r="A14" s="60" t="s">
        <v>24</v>
      </c>
      <c r="B14" s="61"/>
      <c r="C14" s="59">
        <f>SUM(B7:B10)</f>
        <v>0</v>
      </c>
      <c r="D14" s="17"/>
      <c r="E14" s="14"/>
      <c r="F14" s="14"/>
    </row>
    <row r="15" spans="1:6" ht="15">
      <c r="A15" s="15" t="s">
        <v>25</v>
      </c>
      <c r="B15" s="15"/>
      <c r="C15" s="16">
        <v>189263506</v>
      </c>
      <c r="D15" s="17"/>
      <c r="E15" s="14"/>
      <c r="F15" s="14"/>
    </row>
    <row r="16" spans="1:6" ht="15">
      <c r="A16" s="15" t="s">
        <v>26</v>
      </c>
      <c r="B16" s="15"/>
      <c r="C16" s="28">
        <f>+C14*100/C15</f>
        <v>0</v>
      </c>
      <c r="D16" s="19"/>
      <c r="E16" s="20"/>
      <c r="F16" s="20"/>
    </row>
    <row r="17" spans="1:3" ht="15">
      <c r="A17" s="15" t="s">
        <v>27</v>
      </c>
      <c r="B17" s="15" t="s">
        <v>21</v>
      </c>
      <c r="C17" s="71">
        <f>SUM(F7:F10)</f>
        <v>0</v>
      </c>
    </row>
  </sheetData>
  <sheetProtection password="DC9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Maroni</dc:creator>
  <cp:keywords/>
  <dc:description/>
  <cp:lastModifiedBy>Claudio Maroni</cp:lastModifiedBy>
  <dcterms:created xsi:type="dcterms:W3CDTF">2013-07-22T07:48:01Z</dcterms:created>
  <dcterms:modified xsi:type="dcterms:W3CDTF">2013-09-16T09:17:57Z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System Account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