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0" windowWidth="24915" windowHeight="11970" tabRatio="529" activeTab="1"/>
  </bookViews>
  <sheets>
    <sheet name="250m EUR SBB" sheetId="1" r:id="rId1"/>
    <sheet name="Purchases outside SBB program" sheetId="2" r:id="rId2"/>
    <sheet name="Sales outside SBB program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<sst xmlns="http://schemas.openxmlformats.org/spreadsheetml/2006/main" count="43" uniqueCount="25">
  <si>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ADECCO EUR 250 M SHARE BUYBACK</t>
  </si>
  <si>
    <t>Purchases within buyback program</t>
  </si>
  <si>
    <t>Date of purchase</t>
  </si>
  <si>
    <t>No. of shares</t>
  </si>
  <si>
    <t>VWAP  (CHF)</t>
  </si>
  <si>
    <t>Highest price (CHF)</t>
  </si>
  <si>
    <t>Lowest price (CHF)</t>
  </si>
  <si>
    <t>Total amount paid (CHF)</t>
  </si>
  <si>
    <t>VWAP: Volume weighted average price</t>
  </si>
  <si>
    <t>Total no. of shares purchased</t>
  </si>
  <si>
    <t>Shares purchased in % of shares issued</t>
  </si>
  <si>
    <t>Total purchase price</t>
  </si>
  <si>
    <t>In CHF</t>
  </si>
  <si>
    <t>Purchases outside buyback program</t>
  </si>
  <si>
    <t>Sales of trasury shares</t>
  </si>
  <si>
    <t>(not exclusively for the fulfilment of employee stock option plans)</t>
  </si>
  <si>
    <t>Date of sale</t>
  </si>
  <si>
    <t>Nr. of shares</t>
  </si>
  <si>
    <t>Total proceeds (CHF)</t>
  </si>
  <si>
    <t>Total no. of shares sold</t>
  </si>
  <si>
    <t>Shares sold in % of shares issued</t>
  </si>
  <si>
    <t>Total proceeds</t>
  </si>
  <si>
    <t>Total no. of shares issued</t>
  </si>
  <si>
    <t xml:space="preserve">Total no. of shares issued </t>
  </si>
  <si>
    <t xml:space="preserve">Total no. of shares Issued 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</si>
</sst>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"/>
    <numFmt numFmtId="165" formatCode="_ * #,##0_ ;_ * \-#,##0_ ;_ * &quot;-&quot;??_ ;_ @_ "/>
    <numFmt numFmtId="166" formatCode="#,##0.0000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  <numFmt numFmtId="173" formatCode="0.000%"/>
    <numFmt numFmtId="174" formatCode="#,##0.0"/>
    <numFmt numFmtId="175" formatCode="0.0000%"/>
    <numFmt numFmtId="176" formatCode="_ * #,##0.000_ ;_ * \-#,##0.000_ ;_ * &quot;-&quot;??_ ;_ @_ "/>
    <numFmt numFmtId="177" formatCode="_ * #,##0.0000_ ;_ * \-#,##0.0000_ ;_ * &quot;-&quot;??_ ;_ @_ "/>
    <numFmt numFmtId="178" formatCode="_ * #,##0.0_ ;_ * \-#,##0.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22"/>
      <name val="Arial"/>
      <family val="2"/>
    </font>
    <font>
      <sz val="11"/>
      <name val="Calibri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62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11"/>
      <color indexed="10"/>
      <name val="Calibri"/>
      <family val="2"/>
    </font>
    <font>
      <b/>
      <sz val="10"/>
      <color indexed="62"/>
      <name val="Calibri"/>
      <family val="2"/>
    </font>
    <font>
      <sz val="12"/>
      <color indexed="8"/>
      <name val="Times New Roman"/>
      <family val="1"/>
    </font>
    <font>
      <sz val="10.5"/>
      <color indexed="8"/>
      <name val="Credit Suisse Type Ligh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333399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Arial"/>
      <family val="2"/>
    </font>
    <font>
      <u val="single"/>
      <sz val="11"/>
      <color rgb="FFFF0000"/>
      <name val="Calibri"/>
      <family val="2"/>
    </font>
    <font>
      <b/>
      <sz val="10"/>
      <color rgb="FF333399"/>
      <name val="Calibri"/>
      <family val="2"/>
    </font>
    <font>
      <sz val="12"/>
      <color theme="1"/>
      <name val="Times New Roman"/>
      <family val="1"/>
    </font>
    <font>
      <sz val="10.5"/>
      <color rgb="FF000000"/>
      <name val="Credit Suisse Type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2" fillId="0" borderId="0" xfId="0" applyFont="1" applyAlignment="1">
      <alignment/>
    </xf>
    <xf numFmtId="164" fontId="0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64" fontId="2" fillId="0" borderId="0" xfId="42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6" fillId="0" borderId="0" xfId="42" applyNumberFormat="1" applyFont="1" applyAlignment="1">
      <alignment horizontal="center"/>
    </xf>
    <xf numFmtId="43" fontId="5" fillId="0" borderId="0" xfId="42" applyFont="1" applyAlignment="1">
      <alignment horizontal="center"/>
    </xf>
    <xf numFmtId="0" fontId="7" fillId="0" borderId="0" xfId="0" applyFont="1" applyAlignment="1">
      <alignment/>
    </xf>
    <xf numFmtId="14" fontId="52" fillId="0" borderId="10" xfId="0" applyNumberFormat="1" applyFont="1" applyBorder="1" applyAlignment="1">
      <alignment horizontal="left"/>
    </xf>
    <xf numFmtId="14" fontId="8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43" fontId="8" fillId="0" borderId="11" xfId="42" applyFont="1" applyBorder="1" applyAlignment="1">
      <alignment horizontal="center"/>
    </xf>
    <xf numFmtId="0" fontId="2" fillId="0" borderId="0" xfId="0" applyFont="1" applyBorder="1" applyAlignment="1">
      <alignment/>
    </xf>
    <xf numFmtId="3" fontId="9" fillId="0" borderId="0" xfId="0" applyNumberFormat="1" applyFont="1" applyAlignment="1">
      <alignment horizontal="right"/>
    </xf>
    <xf numFmtId="0" fontId="53" fillId="0" borderId="0" xfId="0" applyFont="1" applyBorder="1" applyAlignment="1">
      <alignment/>
    </xf>
    <xf numFmtId="0" fontId="0" fillId="0" borderId="0" xfId="0" applyBorder="1" applyAlignment="1">
      <alignment/>
    </xf>
    <xf numFmtId="14" fontId="38" fillId="33" borderId="12" xfId="0" applyNumberFormat="1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43" fontId="38" fillId="33" borderId="12" xfId="42" applyFont="1" applyFill="1" applyBorder="1" applyAlignment="1">
      <alignment horizontal="center"/>
    </xf>
    <xf numFmtId="0" fontId="53" fillId="0" borderId="0" xfId="0" applyFont="1" applyAlignment="1">
      <alignment/>
    </xf>
    <xf numFmtId="14" fontId="8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12" xfId="42" applyNumberFormat="1" applyFont="1" applyBorder="1" applyAlignment="1">
      <alignment horizontal="center"/>
    </xf>
    <xf numFmtId="3" fontId="8" fillId="0" borderId="12" xfId="42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54" fillId="0" borderId="0" xfId="0" applyFont="1" applyAlignment="1">
      <alignment vertical="center"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41" fontId="4" fillId="0" borderId="0" xfId="42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3" fontId="8" fillId="0" borderId="0" xfId="42" applyFont="1" applyBorder="1" applyAlignment="1">
      <alignment horizontal="center"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Fill="1" applyBorder="1" applyAlignment="1">
      <alignment/>
    </xf>
    <xf numFmtId="0" fontId="10" fillId="0" borderId="12" xfId="0" applyFont="1" applyBorder="1" applyAlignment="1">
      <alignment horizontal="right"/>
    </xf>
    <xf numFmtId="3" fontId="10" fillId="0" borderId="12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6" fontId="8" fillId="0" borderId="12" xfId="0" applyNumberFormat="1" applyFont="1" applyBorder="1" applyAlignment="1">
      <alignment horizontal="center"/>
    </xf>
    <xf numFmtId="0" fontId="8" fillId="0" borderId="12" xfId="42" applyNumberFormat="1" applyFont="1" applyBorder="1" applyAlignment="1">
      <alignment horizontal="center"/>
    </xf>
    <xf numFmtId="43" fontId="0" fillId="0" borderId="0" xfId="42" applyFont="1" applyAlignment="1">
      <alignment/>
    </xf>
    <xf numFmtId="3" fontId="0" fillId="0" borderId="0" xfId="0" applyNumberFormat="1" applyAlignment="1">
      <alignment/>
    </xf>
    <xf numFmtId="166" fontId="54" fillId="0" borderId="0" xfId="0" applyNumberFormat="1" applyFont="1" applyAlignment="1">
      <alignment vertical="center"/>
    </xf>
    <xf numFmtId="10" fontId="4" fillId="0" borderId="12" xfId="57" applyNumberFormat="1" applyFont="1" applyBorder="1" applyAlignment="1">
      <alignment horizontal="center"/>
    </xf>
    <xf numFmtId="0" fontId="55" fillId="0" borderId="0" xfId="0" applyFont="1" applyAlignment="1">
      <alignment vertical="center"/>
    </xf>
    <xf numFmtId="43" fontId="8" fillId="0" borderId="12" xfId="42" applyFont="1" applyBorder="1" applyAlignment="1">
      <alignment horizontal="center"/>
    </xf>
    <xf numFmtId="165" fontId="8" fillId="0" borderId="12" xfId="42" applyNumberFormat="1" applyFont="1" applyBorder="1" applyAlignment="1">
      <alignment horizontal="center"/>
    </xf>
    <xf numFmtId="14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3" fontId="8" fillId="0" borderId="15" xfId="42" applyFont="1" applyBorder="1" applyAlignment="1">
      <alignment horizontal="center"/>
    </xf>
    <xf numFmtId="165" fontId="8" fillId="0" borderId="15" xfId="42" applyNumberFormat="1" applyFont="1" applyBorder="1" applyAlignment="1">
      <alignment horizontal="center"/>
    </xf>
    <xf numFmtId="14" fontId="8" fillId="0" borderId="16" xfId="0" applyNumberFormat="1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3" fontId="8" fillId="0" borderId="17" xfId="42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9" fontId="4" fillId="0" borderId="13" xfId="57" applyFont="1" applyBorder="1" applyAlignment="1">
      <alignment horizontal="center"/>
    </xf>
    <xf numFmtId="3" fontId="4" fillId="0" borderId="12" xfId="57" applyNumberFormat="1" applyFont="1" applyBorder="1" applyAlignment="1">
      <alignment horizontal="center"/>
    </xf>
    <xf numFmtId="14" fontId="9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166" fontId="9" fillId="0" borderId="0" xfId="0" applyNumberFormat="1" applyFont="1" applyAlignment="1">
      <alignment horizontal="left"/>
    </xf>
    <xf numFmtId="43" fontId="4" fillId="0" borderId="0" xfId="42" applyFont="1" applyBorder="1" applyAlignment="1">
      <alignment/>
    </xf>
    <xf numFmtId="173" fontId="4" fillId="0" borderId="0" xfId="57" applyNumberFormat="1" applyFont="1" applyBorder="1" applyAlignment="1">
      <alignment/>
    </xf>
    <xf numFmtId="10" fontId="8" fillId="0" borderId="0" xfId="57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center"/>
    </xf>
    <xf numFmtId="2" fontId="8" fillId="34" borderId="12" xfId="0" applyNumberFormat="1" applyFont="1" applyFill="1" applyBorder="1" applyAlignment="1">
      <alignment horizontal="center"/>
    </xf>
    <xf numFmtId="2" fontId="8" fillId="34" borderId="12" xfId="42" applyNumberFormat="1" applyFont="1" applyFill="1" applyBorder="1" applyAlignment="1">
      <alignment horizont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173" fontId="0" fillId="0" borderId="0" xfId="57" applyNumberFormat="1" applyFont="1" applyAlignment="1">
      <alignment horizontal="center"/>
    </xf>
    <xf numFmtId="14" fontId="4" fillId="0" borderId="0" xfId="0" applyNumberFormat="1" applyFont="1" applyBorder="1" applyAlignment="1">
      <alignment/>
    </xf>
    <xf numFmtId="173" fontId="4" fillId="0" borderId="14" xfId="57" applyNumberFormat="1" applyFont="1" applyBorder="1" applyAlignment="1">
      <alignment/>
    </xf>
    <xf numFmtId="173" fontId="4" fillId="0" borderId="13" xfId="57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10" fontId="8" fillId="0" borderId="14" xfId="57" applyNumberFormat="1" applyFont="1" applyBorder="1" applyAlignment="1">
      <alignment horizont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177" fontId="8" fillId="0" borderId="0" xfId="42" applyNumberFormat="1" applyFont="1" applyBorder="1" applyAlignment="1">
      <alignment horizontal="center"/>
    </xf>
    <xf numFmtId="0" fontId="1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0"/>
  <sheetViews>
    <sheetView workbookViewId="0" topLeftCell="A106">
      <selection activeCell="F129" sqref="F129"/>
    </sheetView>
  </sheetViews>
  <sheetFormatPr defaultColWidth="9.140625" defaultRowHeight="15"/>
  <cols>
    <col min="1" max="1" width="21.57421875" style="0" customWidth="1"/>
    <col min="2" max="2" width="21.8515625" style="0" customWidth="1"/>
    <col min="3" max="3" width="17.140625" style="0" customWidth="1"/>
    <col min="4" max="4" width="28.7109375" style="0" customWidth="1"/>
    <col min="5" max="5" width="28.7109375" style="3" customWidth="1"/>
    <col min="6" max="6" width="28.7109375" style="4" customWidth="1"/>
    <col min="8" max="8" width="13.8515625" style="0" bestFit="1" customWidth="1"/>
    <col min="9" max="9" width="9.140625" style="5" customWidth="1"/>
  </cols>
  <sheetData>
    <row r="1" spans="1:3" ht="26.25">
      <c r="A1" s="1" t="s">
        <v>0</v>
      </c>
      <c r="B1" s="2"/>
      <c r="C1" s="2"/>
    </row>
    <row r="2" spans="1:7" ht="24.75" customHeight="1">
      <c r="A2" s="1" t="s">
        <v>1</v>
      </c>
      <c r="D2" s="2"/>
      <c r="E2" s="6"/>
      <c r="F2" s="7"/>
      <c r="G2" s="2"/>
    </row>
    <row r="3" spans="1:9" s="9" customFormat="1" ht="13.5" customHeight="1">
      <c r="A3" s="8"/>
      <c r="E3" s="10"/>
      <c r="F3" s="11"/>
      <c r="I3" s="12"/>
    </row>
    <row r="4" spans="1:9" s="20" customFormat="1" ht="18">
      <c r="A4" s="13"/>
      <c r="B4" s="14"/>
      <c r="C4" s="15"/>
      <c r="D4" s="15"/>
      <c r="E4" s="16"/>
      <c r="F4" s="16"/>
      <c r="G4" s="17"/>
      <c r="H4" s="18"/>
      <c r="I4" s="19"/>
    </row>
    <row r="5" spans="1:9" ht="18">
      <c r="A5" s="21" t="s">
        <v>2</v>
      </c>
      <c r="B5" s="21" t="s">
        <v>3</v>
      </c>
      <c r="C5" s="22" t="s">
        <v>4</v>
      </c>
      <c r="D5" s="22" t="s">
        <v>5</v>
      </c>
      <c r="E5" s="23" t="s">
        <v>6</v>
      </c>
      <c r="F5" s="23" t="s">
        <v>7</v>
      </c>
      <c r="G5" s="2"/>
      <c r="H5" s="18"/>
      <c r="I5" s="24"/>
    </row>
    <row r="6" spans="1:9" ht="18">
      <c r="A6" s="25">
        <v>41534</v>
      </c>
      <c r="B6" s="26">
        <v>15500</v>
      </c>
      <c r="C6" s="27">
        <v>64.0634</v>
      </c>
      <c r="D6" s="28">
        <v>64.35</v>
      </c>
      <c r="E6" s="29">
        <v>63.75</v>
      </c>
      <c r="F6" s="30">
        <f>+B6*C6</f>
        <v>992982.7000000001</v>
      </c>
      <c r="G6" s="2"/>
      <c r="H6" s="18"/>
      <c r="I6" s="24"/>
    </row>
    <row r="7" spans="1:9" ht="15">
      <c r="A7" s="25">
        <v>41535</v>
      </c>
      <c r="B7" s="26">
        <v>3000</v>
      </c>
      <c r="C7" s="31">
        <v>63.9108</v>
      </c>
      <c r="D7" s="28">
        <v>64.18</v>
      </c>
      <c r="E7" s="29">
        <v>63.67</v>
      </c>
      <c r="F7" s="30">
        <f aca="true" t="shared" si="0" ref="F7:F73">+B7*C7</f>
        <v>191732.4</v>
      </c>
      <c r="G7" s="2"/>
      <c r="H7" s="24"/>
      <c r="I7" s="24"/>
    </row>
    <row r="8" spans="1:9" ht="15">
      <c r="A8" s="25">
        <v>41536</v>
      </c>
      <c r="B8" s="26">
        <v>15500</v>
      </c>
      <c r="C8" s="31">
        <v>64.0021</v>
      </c>
      <c r="D8" s="28">
        <v>64.23</v>
      </c>
      <c r="E8" s="29">
        <v>63.7</v>
      </c>
      <c r="F8" s="30">
        <f t="shared" si="0"/>
        <v>992032.5499999999</v>
      </c>
      <c r="G8" s="2"/>
      <c r="H8" s="24"/>
      <c r="I8" s="24"/>
    </row>
    <row r="9" spans="1:9" ht="15">
      <c r="A9" s="25">
        <v>41537</v>
      </c>
      <c r="B9" s="26">
        <v>12750</v>
      </c>
      <c r="C9" s="31">
        <v>64.6133</v>
      </c>
      <c r="D9" s="28">
        <v>64.95</v>
      </c>
      <c r="E9" s="29">
        <v>64.3</v>
      </c>
      <c r="F9" s="30">
        <f t="shared" si="0"/>
        <v>823819.575</v>
      </c>
      <c r="G9" s="2"/>
      <c r="H9" s="24"/>
      <c r="I9" s="24"/>
    </row>
    <row r="10" spans="1:9" ht="15">
      <c r="A10" s="25">
        <v>41540</v>
      </c>
      <c r="B10" s="26">
        <v>9000</v>
      </c>
      <c r="C10" s="31">
        <v>63.6164</v>
      </c>
      <c r="D10" s="28">
        <v>64.28</v>
      </c>
      <c r="E10" s="29">
        <v>62.99</v>
      </c>
      <c r="F10" s="30">
        <f t="shared" si="0"/>
        <v>572547.6</v>
      </c>
      <c r="G10" s="2"/>
      <c r="H10" s="24"/>
      <c r="I10" s="24"/>
    </row>
    <row r="11" spans="1:9" ht="15">
      <c r="A11" s="25">
        <v>41541</v>
      </c>
      <c r="B11" s="26">
        <v>23750</v>
      </c>
      <c r="C11" s="31">
        <v>63.6424</v>
      </c>
      <c r="D11" s="28">
        <v>63.92</v>
      </c>
      <c r="E11" s="29">
        <v>63.31</v>
      </c>
      <c r="F11" s="30">
        <f t="shared" si="0"/>
        <v>1511507</v>
      </c>
      <c r="G11" s="2"/>
      <c r="H11" s="24"/>
      <c r="I11" s="24"/>
    </row>
    <row r="12" spans="1:9" ht="15">
      <c r="A12" s="25">
        <v>41542</v>
      </c>
      <c r="B12" s="26">
        <v>14000</v>
      </c>
      <c r="C12" s="31">
        <v>63.2266</v>
      </c>
      <c r="D12" s="28">
        <v>63.55</v>
      </c>
      <c r="E12" s="29">
        <v>62.97</v>
      </c>
      <c r="F12" s="30">
        <f t="shared" si="0"/>
        <v>885172.4</v>
      </c>
      <c r="G12" s="2"/>
      <c r="H12" s="24"/>
      <c r="I12" s="24"/>
    </row>
    <row r="13" spans="1:9" ht="15">
      <c r="A13" s="25">
        <v>41543</v>
      </c>
      <c r="B13" s="26">
        <v>10500</v>
      </c>
      <c r="C13" s="31">
        <v>63.2419</v>
      </c>
      <c r="D13" s="28">
        <v>63.6</v>
      </c>
      <c r="E13" s="29">
        <v>62.87</v>
      </c>
      <c r="F13" s="30">
        <f t="shared" si="0"/>
        <v>664039.9500000001</v>
      </c>
      <c r="G13" s="2"/>
      <c r="H13" s="24"/>
      <c r="I13" s="24"/>
    </row>
    <row r="14" spans="1:9" ht="15">
      <c r="A14" s="25">
        <v>41544</v>
      </c>
      <c r="B14" s="26">
        <v>15250</v>
      </c>
      <c r="C14" s="31">
        <v>64.3557</v>
      </c>
      <c r="D14" s="28">
        <v>64.81</v>
      </c>
      <c r="E14" s="29">
        <v>63.72</v>
      </c>
      <c r="F14" s="30">
        <f t="shared" si="0"/>
        <v>981424.4249999999</v>
      </c>
      <c r="G14" s="2"/>
      <c r="H14" s="24"/>
      <c r="I14" s="24"/>
    </row>
    <row r="15" spans="1:9" ht="15">
      <c r="A15" s="25">
        <v>41547</v>
      </c>
      <c r="B15" s="26">
        <v>15500</v>
      </c>
      <c r="C15" s="31">
        <v>64.0023</v>
      </c>
      <c r="D15" s="28">
        <v>64.7</v>
      </c>
      <c r="E15" s="29">
        <v>63.74</v>
      </c>
      <c r="F15" s="30">
        <f t="shared" si="0"/>
        <v>992035.6500000001</v>
      </c>
      <c r="G15" s="2"/>
      <c r="H15" s="24"/>
      <c r="I15" s="24"/>
    </row>
    <row r="16" spans="1:9" ht="15">
      <c r="A16" s="25">
        <v>41548</v>
      </c>
      <c r="B16" s="26">
        <v>9750</v>
      </c>
      <c r="C16" s="31">
        <v>64.8808</v>
      </c>
      <c r="D16" s="28">
        <v>65.08</v>
      </c>
      <c r="E16" s="29">
        <v>63.99</v>
      </c>
      <c r="F16" s="30">
        <f t="shared" si="0"/>
        <v>632587.7999999999</v>
      </c>
      <c r="G16" s="2"/>
      <c r="H16" s="24"/>
      <c r="I16" s="24"/>
    </row>
    <row r="17" spans="1:9" ht="15">
      <c r="A17" s="25">
        <v>41549</v>
      </c>
      <c r="B17" s="26">
        <v>13000</v>
      </c>
      <c r="C17" s="31">
        <v>64.874</v>
      </c>
      <c r="D17" s="28">
        <v>65.31</v>
      </c>
      <c r="E17" s="29">
        <v>64.68</v>
      </c>
      <c r="F17" s="30">
        <f t="shared" si="0"/>
        <v>843361.9999999999</v>
      </c>
      <c r="G17" s="2"/>
      <c r="H17" s="24"/>
      <c r="I17" s="24"/>
    </row>
    <row r="18" spans="1:9" ht="15">
      <c r="A18" s="25">
        <v>41550</v>
      </c>
      <c r="B18" s="26">
        <v>9000</v>
      </c>
      <c r="C18" s="31">
        <v>64.3125</v>
      </c>
      <c r="D18" s="28">
        <v>64.66</v>
      </c>
      <c r="E18" s="29">
        <v>63.92</v>
      </c>
      <c r="F18" s="30">
        <f t="shared" si="0"/>
        <v>578812.5</v>
      </c>
      <c r="G18" s="2"/>
      <c r="H18" s="24"/>
      <c r="I18" s="24"/>
    </row>
    <row r="19" spans="1:9" ht="15">
      <c r="A19" s="25">
        <v>41551</v>
      </c>
      <c r="B19" s="26">
        <v>11250</v>
      </c>
      <c r="C19" s="31">
        <v>63.7964</v>
      </c>
      <c r="D19" s="28">
        <v>64.29</v>
      </c>
      <c r="E19" s="29">
        <v>63.4</v>
      </c>
      <c r="F19" s="30">
        <f t="shared" si="0"/>
        <v>717709.5</v>
      </c>
      <c r="G19" s="2"/>
      <c r="I19" s="24"/>
    </row>
    <row r="20" spans="1:9" ht="15">
      <c r="A20" s="25">
        <v>41554</v>
      </c>
      <c r="B20" s="26">
        <v>10000</v>
      </c>
      <c r="C20" s="31">
        <v>64.2422</v>
      </c>
      <c r="D20" s="28">
        <v>64.4</v>
      </c>
      <c r="E20" s="29">
        <v>64.01</v>
      </c>
      <c r="F20" s="30">
        <f t="shared" si="0"/>
        <v>642422</v>
      </c>
      <c r="G20" s="2"/>
      <c r="H20" s="24"/>
      <c r="I20" s="24"/>
    </row>
    <row r="21" spans="1:9" ht="15">
      <c r="A21" s="25">
        <v>41555</v>
      </c>
      <c r="B21" s="26">
        <v>10000</v>
      </c>
      <c r="C21" s="31">
        <v>64.5015</v>
      </c>
      <c r="D21" s="28">
        <v>65</v>
      </c>
      <c r="E21" s="29">
        <v>64.11</v>
      </c>
      <c r="F21" s="30">
        <f t="shared" si="0"/>
        <v>645014.9999999999</v>
      </c>
      <c r="G21" s="2"/>
      <c r="H21" s="24"/>
      <c r="I21" s="24"/>
    </row>
    <row r="22" spans="1:9" ht="15">
      <c r="A22" s="25">
        <v>41556</v>
      </c>
      <c r="B22" s="26">
        <v>10000</v>
      </c>
      <c r="C22" s="31">
        <v>64.627</v>
      </c>
      <c r="D22" s="28">
        <v>64.79</v>
      </c>
      <c r="E22" s="29">
        <v>64.34</v>
      </c>
      <c r="F22" s="30">
        <f t="shared" si="0"/>
        <v>646270</v>
      </c>
      <c r="G22" s="2"/>
      <c r="H22" s="24"/>
      <c r="I22" s="24"/>
    </row>
    <row r="23" spans="1:9" ht="15">
      <c r="A23" s="25">
        <v>41557</v>
      </c>
      <c r="B23" s="26">
        <v>3250</v>
      </c>
      <c r="C23" s="31">
        <v>64.9323</v>
      </c>
      <c r="D23" s="28">
        <v>64.99</v>
      </c>
      <c r="E23" s="29">
        <v>64.88</v>
      </c>
      <c r="F23" s="30">
        <f t="shared" si="0"/>
        <v>211029.975</v>
      </c>
      <c r="G23" s="2"/>
      <c r="H23" s="24"/>
      <c r="I23" s="24"/>
    </row>
    <row r="24" spans="1:9" ht="15">
      <c r="A24" s="25">
        <v>41558</v>
      </c>
      <c r="B24" s="26">
        <v>5500</v>
      </c>
      <c r="C24" s="31">
        <v>64.9073</v>
      </c>
      <c r="D24" s="28">
        <v>64.99</v>
      </c>
      <c r="E24" s="29">
        <v>64.85</v>
      </c>
      <c r="F24" s="30">
        <f t="shared" si="0"/>
        <v>356990.15</v>
      </c>
      <c r="G24" s="2"/>
      <c r="H24" s="24"/>
      <c r="I24" s="24"/>
    </row>
    <row r="25" spans="1:9" ht="15">
      <c r="A25" s="25">
        <v>41561</v>
      </c>
      <c r="B25" s="26">
        <v>4000</v>
      </c>
      <c r="C25" s="31">
        <v>64.7531</v>
      </c>
      <c r="D25" s="28">
        <v>64.95</v>
      </c>
      <c r="E25" s="29">
        <v>64.35</v>
      </c>
      <c r="F25" s="30">
        <f t="shared" si="0"/>
        <v>259012.40000000002</v>
      </c>
      <c r="G25" s="2"/>
      <c r="H25" s="24"/>
      <c r="I25" s="24"/>
    </row>
    <row r="26" spans="1:9" ht="15">
      <c r="A26" s="25">
        <v>41605</v>
      </c>
      <c r="B26" s="26">
        <v>2750</v>
      </c>
      <c r="C26" s="31">
        <v>69.7791</v>
      </c>
      <c r="D26" s="28">
        <v>69.99</v>
      </c>
      <c r="E26" s="29">
        <v>69.45</v>
      </c>
      <c r="F26" s="30">
        <f t="shared" si="0"/>
        <v>191892.525</v>
      </c>
      <c r="G26" s="2"/>
      <c r="H26" s="24"/>
      <c r="I26" s="24"/>
    </row>
    <row r="27" spans="1:9" ht="15">
      <c r="A27" s="25">
        <v>41607</v>
      </c>
      <c r="B27" s="26">
        <v>1750</v>
      </c>
      <c r="C27" s="31">
        <v>69.9443</v>
      </c>
      <c r="D27" s="28">
        <v>69.99</v>
      </c>
      <c r="E27" s="29">
        <v>69.8</v>
      </c>
      <c r="F27" s="30">
        <f t="shared" si="0"/>
        <v>122402.525</v>
      </c>
      <c r="G27" s="2"/>
      <c r="H27" s="24"/>
      <c r="I27" s="24"/>
    </row>
    <row r="28" spans="1:9" ht="15">
      <c r="A28" s="25">
        <v>41610</v>
      </c>
      <c r="B28" s="26">
        <v>4250</v>
      </c>
      <c r="C28" s="31">
        <v>69.7724</v>
      </c>
      <c r="D28" s="28">
        <v>69.99</v>
      </c>
      <c r="E28" s="29">
        <v>69.53</v>
      </c>
      <c r="F28" s="30">
        <f t="shared" si="0"/>
        <v>296532.7</v>
      </c>
      <c r="G28" s="2"/>
      <c r="H28" s="24"/>
      <c r="I28" s="24"/>
    </row>
    <row r="29" spans="1:9" ht="15">
      <c r="A29" s="25">
        <v>41611</v>
      </c>
      <c r="B29" s="26">
        <v>5750</v>
      </c>
      <c r="C29" s="31">
        <v>68.8983</v>
      </c>
      <c r="D29" s="28">
        <v>69.99</v>
      </c>
      <c r="E29" s="29">
        <v>68.1</v>
      </c>
      <c r="F29" s="30">
        <f t="shared" si="0"/>
        <v>396165.22500000003</v>
      </c>
      <c r="G29" s="2"/>
      <c r="H29" s="24"/>
      <c r="I29" s="24"/>
    </row>
    <row r="30" spans="1:9" ht="15">
      <c r="A30" s="25">
        <v>41612</v>
      </c>
      <c r="B30" s="26">
        <v>20000</v>
      </c>
      <c r="C30" s="31">
        <v>67.26</v>
      </c>
      <c r="D30" s="28">
        <v>67.58</v>
      </c>
      <c r="E30" s="29">
        <v>66.89</v>
      </c>
      <c r="F30" s="30">
        <f t="shared" si="0"/>
        <v>1345200</v>
      </c>
      <c r="G30" s="2"/>
      <c r="H30" s="24"/>
      <c r="I30" s="24"/>
    </row>
    <row r="31" spans="1:9" ht="15">
      <c r="A31" s="25">
        <v>41613</v>
      </c>
      <c r="B31" s="26">
        <v>16750</v>
      </c>
      <c r="C31" s="31">
        <v>66.9173</v>
      </c>
      <c r="D31" s="28">
        <v>67.23</v>
      </c>
      <c r="E31" s="29">
        <v>66.19</v>
      </c>
      <c r="F31" s="30">
        <f t="shared" si="0"/>
        <v>1120864.775</v>
      </c>
      <c r="G31" s="2"/>
      <c r="H31" s="24"/>
      <c r="I31" s="24"/>
    </row>
    <row r="32" spans="1:9" ht="15">
      <c r="A32" s="25">
        <v>41614</v>
      </c>
      <c r="B32" s="26">
        <v>17000</v>
      </c>
      <c r="C32" s="31">
        <v>66.4721</v>
      </c>
      <c r="D32" s="28">
        <v>66.76</v>
      </c>
      <c r="E32" s="29">
        <v>66.03</v>
      </c>
      <c r="F32" s="30">
        <f t="shared" si="0"/>
        <v>1130025.7</v>
      </c>
      <c r="G32" s="2"/>
      <c r="H32" s="24"/>
      <c r="I32" s="24"/>
    </row>
    <row r="33" spans="1:9" ht="15">
      <c r="A33" s="25">
        <v>41617</v>
      </c>
      <c r="B33" s="26">
        <v>16750</v>
      </c>
      <c r="C33" s="31">
        <v>66.7222</v>
      </c>
      <c r="D33" s="28">
        <v>67.1</v>
      </c>
      <c r="E33" s="29">
        <v>66.21</v>
      </c>
      <c r="F33" s="30">
        <f t="shared" si="0"/>
        <v>1117596.85</v>
      </c>
      <c r="G33" s="2"/>
      <c r="H33" s="24"/>
      <c r="I33" s="24"/>
    </row>
    <row r="34" spans="1:9" ht="15">
      <c r="A34" s="25">
        <v>41618</v>
      </c>
      <c r="B34" s="26">
        <v>13000</v>
      </c>
      <c r="C34" s="31">
        <v>66.8777</v>
      </c>
      <c r="D34" s="28">
        <v>67.49</v>
      </c>
      <c r="E34" s="29">
        <v>66.32</v>
      </c>
      <c r="F34" s="30">
        <f t="shared" si="0"/>
        <v>869410.1000000001</v>
      </c>
      <c r="G34" s="2"/>
      <c r="H34" s="24"/>
      <c r="I34" s="24"/>
    </row>
    <row r="35" spans="1:9" ht="15">
      <c r="A35" s="25">
        <v>41619</v>
      </c>
      <c r="B35" s="26">
        <v>10750</v>
      </c>
      <c r="C35" s="31">
        <v>66.1665</v>
      </c>
      <c r="D35" s="28">
        <v>67.4</v>
      </c>
      <c r="E35" s="29">
        <v>65.89</v>
      </c>
      <c r="F35" s="30">
        <f t="shared" si="0"/>
        <v>711289.875</v>
      </c>
      <c r="G35" s="2"/>
      <c r="H35" s="24"/>
      <c r="I35" s="24"/>
    </row>
    <row r="36" spans="1:9" ht="15">
      <c r="A36" s="25">
        <v>41620</v>
      </c>
      <c r="B36" s="26">
        <v>25000</v>
      </c>
      <c r="C36" s="31">
        <v>65.4265</v>
      </c>
      <c r="D36" s="28">
        <v>65.86</v>
      </c>
      <c r="E36" s="29">
        <v>64.81</v>
      </c>
      <c r="F36" s="30">
        <f t="shared" si="0"/>
        <v>1635662.5</v>
      </c>
      <c r="G36" s="2"/>
      <c r="H36" s="24"/>
      <c r="I36" s="24"/>
    </row>
    <row r="37" spans="1:9" ht="15">
      <c r="A37" s="25">
        <v>41621</v>
      </c>
      <c r="B37" s="26">
        <v>16500</v>
      </c>
      <c r="C37" s="31">
        <v>65.3376</v>
      </c>
      <c r="D37" s="28">
        <v>65.89</v>
      </c>
      <c r="E37" s="29">
        <v>64.83</v>
      </c>
      <c r="F37" s="30">
        <f t="shared" si="0"/>
        <v>1078070.4</v>
      </c>
      <c r="G37" s="2"/>
      <c r="H37" s="24"/>
      <c r="I37" s="24"/>
    </row>
    <row r="38" spans="1:9" ht="15">
      <c r="A38" s="25">
        <v>41624</v>
      </c>
      <c r="B38" s="26">
        <v>25000</v>
      </c>
      <c r="C38" s="31">
        <v>65.4766</v>
      </c>
      <c r="D38" s="28">
        <v>66.34</v>
      </c>
      <c r="E38" s="29">
        <v>64.56</v>
      </c>
      <c r="F38" s="30">
        <f t="shared" si="0"/>
        <v>1636915.0000000002</v>
      </c>
      <c r="G38" s="2"/>
      <c r="H38" s="24"/>
      <c r="I38" s="24"/>
    </row>
    <row r="39" spans="1:9" ht="15">
      <c r="A39" s="25">
        <v>41625</v>
      </c>
      <c r="B39" s="26">
        <v>26250</v>
      </c>
      <c r="C39" s="31">
        <v>65.3867</v>
      </c>
      <c r="D39" s="28">
        <v>66.05</v>
      </c>
      <c r="E39" s="29">
        <v>66.04</v>
      </c>
      <c r="F39" s="30">
        <f t="shared" si="0"/>
        <v>1716400.8750000002</v>
      </c>
      <c r="G39" s="2"/>
      <c r="H39" s="24"/>
      <c r="I39" s="24"/>
    </row>
    <row r="40" spans="1:9" ht="15">
      <c r="A40" s="25">
        <v>41626</v>
      </c>
      <c r="B40" s="26">
        <v>26000</v>
      </c>
      <c r="C40" s="31">
        <v>66.1556</v>
      </c>
      <c r="D40" s="28">
        <v>66.9</v>
      </c>
      <c r="E40" s="29">
        <v>65.26</v>
      </c>
      <c r="F40" s="30">
        <f t="shared" si="0"/>
        <v>1720045.6</v>
      </c>
      <c r="G40" s="2"/>
      <c r="H40" s="24"/>
      <c r="I40" s="24"/>
    </row>
    <row r="41" spans="1:9" ht="15">
      <c r="A41" s="25">
        <v>41627</v>
      </c>
      <c r="B41" s="26">
        <v>12250</v>
      </c>
      <c r="C41" s="31">
        <v>67.6708</v>
      </c>
      <c r="D41" s="28">
        <v>67.89</v>
      </c>
      <c r="E41" s="29">
        <v>67.45</v>
      </c>
      <c r="F41" s="30">
        <f t="shared" si="0"/>
        <v>828967.3</v>
      </c>
      <c r="G41" s="2"/>
      <c r="H41" s="24"/>
      <c r="I41" s="24"/>
    </row>
    <row r="42" spans="1:9" ht="15">
      <c r="A42" s="25">
        <v>41673</v>
      </c>
      <c r="B42" s="26">
        <v>8250</v>
      </c>
      <c r="C42" s="31">
        <v>69.7727</v>
      </c>
      <c r="D42" s="28">
        <v>69.99</v>
      </c>
      <c r="E42" s="29">
        <v>69.7</v>
      </c>
      <c r="F42" s="30">
        <f t="shared" si="0"/>
        <v>575624.775</v>
      </c>
      <c r="G42" s="2"/>
      <c r="H42" s="24"/>
      <c r="I42" s="24"/>
    </row>
    <row r="43" spans="1:9" ht="15">
      <c r="A43" s="25">
        <v>41674</v>
      </c>
      <c r="B43" s="26">
        <v>17250</v>
      </c>
      <c r="C43" s="31">
        <v>69.021</v>
      </c>
      <c r="D43" s="28">
        <v>69.99</v>
      </c>
      <c r="E43" s="29">
        <v>68.55</v>
      </c>
      <c r="F43" s="30">
        <f t="shared" si="0"/>
        <v>1190612.25</v>
      </c>
      <c r="G43" s="2"/>
      <c r="H43" s="24"/>
      <c r="I43" s="24"/>
    </row>
    <row r="44" spans="1:9" ht="15">
      <c r="A44" s="25">
        <v>41675</v>
      </c>
      <c r="B44" s="26">
        <v>8000</v>
      </c>
      <c r="C44" s="31">
        <v>69.8138</v>
      </c>
      <c r="D44" s="28">
        <v>69.96</v>
      </c>
      <c r="E44" s="29">
        <v>68.49</v>
      </c>
      <c r="F44" s="30">
        <f t="shared" si="0"/>
        <v>558510.4</v>
      </c>
      <c r="G44" s="2"/>
      <c r="H44" s="24"/>
      <c r="I44" s="24"/>
    </row>
    <row r="45" spans="1:9" ht="15">
      <c r="A45" s="25">
        <v>41711</v>
      </c>
      <c r="B45" s="26">
        <v>55750</v>
      </c>
      <c r="C45" s="31">
        <v>72.9244</v>
      </c>
      <c r="D45" s="28">
        <v>73</v>
      </c>
      <c r="E45" s="29">
        <v>72.73</v>
      </c>
      <c r="F45" s="30">
        <f t="shared" si="0"/>
        <v>4065535.3000000003</v>
      </c>
      <c r="G45" s="2"/>
      <c r="H45" s="24"/>
      <c r="I45" s="24"/>
    </row>
    <row r="46" spans="1:9" ht="15">
      <c r="A46" s="25">
        <v>41712</v>
      </c>
      <c r="B46" s="26">
        <v>91000</v>
      </c>
      <c r="C46" s="31">
        <v>72.3828</v>
      </c>
      <c r="D46" s="28">
        <v>73</v>
      </c>
      <c r="E46" s="29">
        <v>71.84</v>
      </c>
      <c r="F46" s="30">
        <f t="shared" si="0"/>
        <v>6586834.800000001</v>
      </c>
      <c r="G46" s="2"/>
      <c r="H46" s="24"/>
      <c r="I46" s="24"/>
    </row>
    <row r="47" spans="1:9" ht="15">
      <c r="A47" s="25">
        <v>41722</v>
      </c>
      <c r="B47" s="26">
        <v>46000</v>
      </c>
      <c r="C47" s="31">
        <v>72.7101</v>
      </c>
      <c r="D47" s="28">
        <v>72.95</v>
      </c>
      <c r="E47" s="29">
        <v>72.48</v>
      </c>
      <c r="F47" s="30">
        <f t="shared" si="0"/>
        <v>3344664.6</v>
      </c>
      <c r="G47" s="2"/>
      <c r="H47" s="24"/>
      <c r="I47" s="24"/>
    </row>
    <row r="48" spans="1:9" ht="15">
      <c r="A48" s="25">
        <v>41723</v>
      </c>
      <c r="B48" s="26">
        <v>40500</v>
      </c>
      <c r="C48" s="31">
        <v>72.8516</v>
      </c>
      <c r="D48" s="28">
        <v>72.95</v>
      </c>
      <c r="E48" s="29">
        <v>72.78</v>
      </c>
      <c r="F48" s="30">
        <f t="shared" si="0"/>
        <v>2950489.8000000003</v>
      </c>
      <c r="G48" s="2"/>
      <c r="H48" s="24"/>
      <c r="I48" s="24"/>
    </row>
    <row r="49" spans="1:9" ht="15">
      <c r="A49" s="25">
        <v>41725</v>
      </c>
      <c r="B49" s="26">
        <v>9500</v>
      </c>
      <c r="C49" s="31">
        <v>72.9074</v>
      </c>
      <c r="D49" s="79">
        <v>72.94</v>
      </c>
      <c r="E49" s="80">
        <v>72.89</v>
      </c>
      <c r="F49" s="30">
        <f t="shared" si="0"/>
        <v>692620.2999999999</v>
      </c>
      <c r="G49" s="2"/>
      <c r="H49" s="24"/>
      <c r="I49" s="24"/>
    </row>
    <row r="50" spans="1:9" ht="15">
      <c r="A50" s="25">
        <v>41737</v>
      </c>
      <c r="B50" s="26">
        <v>80000</v>
      </c>
      <c r="C50" s="31">
        <v>72.4093</v>
      </c>
      <c r="D50" s="79">
        <v>72.9</v>
      </c>
      <c r="E50" s="80">
        <v>71.96</v>
      </c>
      <c r="F50" s="30">
        <f t="shared" si="0"/>
        <v>5792744</v>
      </c>
      <c r="G50" s="2"/>
      <c r="H50" s="24"/>
      <c r="I50" s="24"/>
    </row>
    <row r="51" spans="1:9" ht="15">
      <c r="A51" s="25">
        <v>41738</v>
      </c>
      <c r="B51" s="26">
        <v>59000</v>
      </c>
      <c r="C51" s="31">
        <v>72.2862</v>
      </c>
      <c r="D51" s="79">
        <v>72.68</v>
      </c>
      <c r="E51" s="80">
        <v>71.99</v>
      </c>
      <c r="F51" s="30">
        <f t="shared" si="0"/>
        <v>4264885.8</v>
      </c>
      <c r="G51" s="2"/>
      <c r="H51" s="24"/>
      <c r="I51" s="24"/>
    </row>
    <row r="52" spans="1:9" ht="15">
      <c r="A52" s="25">
        <v>41739</v>
      </c>
      <c r="B52" s="26">
        <v>12500</v>
      </c>
      <c r="C52" s="31">
        <v>72.8216</v>
      </c>
      <c r="D52" s="79">
        <v>72.95</v>
      </c>
      <c r="E52" s="80">
        <v>71.69</v>
      </c>
      <c r="F52" s="30">
        <f t="shared" si="0"/>
        <v>910270</v>
      </c>
      <c r="G52" s="2"/>
      <c r="H52" s="24"/>
      <c r="I52" s="24"/>
    </row>
    <row r="53" spans="1:9" ht="15">
      <c r="A53" s="25">
        <v>41740</v>
      </c>
      <c r="B53" s="26">
        <v>37000</v>
      </c>
      <c r="C53" s="31">
        <v>71.8743</v>
      </c>
      <c r="D53" s="79">
        <v>72.13</v>
      </c>
      <c r="E53" s="80">
        <v>71.56</v>
      </c>
      <c r="F53" s="30">
        <f t="shared" si="0"/>
        <v>2659349.1</v>
      </c>
      <c r="G53" s="2"/>
      <c r="H53" s="24"/>
      <c r="I53" s="24"/>
    </row>
    <row r="54" spans="1:9" ht="15">
      <c r="A54" s="25">
        <v>41743</v>
      </c>
      <c r="B54" s="26">
        <v>120000</v>
      </c>
      <c r="C54" s="31">
        <v>70.1754</v>
      </c>
      <c r="D54" s="79">
        <v>71.07</v>
      </c>
      <c r="E54" s="80">
        <v>69.81</v>
      </c>
      <c r="F54" s="30">
        <f t="shared" si="0"/>
        <v>8421048</v>
      </c>
      <c r="G54" s="2"/>
      <c r="H54" s="24"/>
      <c r="I54" s="24"/>
    </row>
    <row r="55" spans="1:9" ht="15">
      <c r="A55" s="25">
        <v>41744</v>
      </c>
      <c r="B55" s="26">
        <v>100000</v>
      </c>
      <c r="C55" s="31">
        <v>69.7961</v>
      </c>
      <c r="D55" s="79">
        <v>70.25</v>
      </c>
      <c r="E55" s="80">
        <v>69.41</v>
      </c>
      <c r="F55" s="30">
        <f t="shared" si="0"/>
        <v>6979610</v>
      </c>
      <c r="G55" s="2"/>
      <c r="H55" s="24"/>
      <c r="I55" s="24"/>
    </row>
    <row r="56" spans="1:9" ht="15">
      <c r="A56" s="25">
        <v>41745</v>
      </c>
      <c r="B56" s="26">
        <v>55500</v>
      </c>
      <c r="C56" s="31">
        <v>70.8051</v>
      </c>
      <c r="D56" s="79">
        <v>71.45</v>
      </c>
      <c r="E56" s="80">
        <v>70.09</v>
      </c>
      <c r="F56" s="30">
        <f t="shared" si="0"/>
        <v>3929683.05</v>
      </c>
      <c r="G56" s="2"/>
      <c r="H56" s="24"/>
      <c r="I56" s="24"/>
    </row>
    <row r="57" spans="1:9" ht="15">
      <c r="A57" s="25">
        <v>41746</v>
      </c>
      <c r="B57" s="26">
        <v>28750</v>
      </c>
      <c r="C57" s="31">
        <v>71.7423</v>
      </c>
      <c r="D57" s="79">
        <v>71.98</v>
      </c>
      <c r="E57" s="80">
        <v>71.45</v>
      </c>
      <c r="F57" s="30">
        <f>+B57*C57</f>
        <v>2062591.125</v>
      </c>
      <c r="G57" s="2"/>
      <c r="H57" s="24"/>
      <c r="I57" s="24"/>
    </row>
    <row r="58" spans="1:9" ht="15">
      <c r="A58" s="25">
        <v>41767</v>
      </c>
      <c r="B58" s="26">
        <v>39000</v>
      </c>
      <c r="C58" s="31">
        <v>72.2859</v>
      </c>
      <c r="D58" s="79">
        <v>72.95</v>
      </c>
      <c r="E58" s="80">
        <v>71.73</v>
      </c>
      <c r="F58" s="30">
        <f t="shared" si="0"/>
        <v>2819150.1</v>
      </c>
      <c r="G58" s="2"/>
      <c r="H58" s="24"/>
      <c r="I58" s="24"/>
    </row>
    <row r="59" spans="1:9" ht="15">
      <c r="A59" s="25">
        <v>41768</v>
      </c>
      <c r="B59" s="26">
        <v>38000</v>
      </c>
      <c r="C59" s="31">
        <v>71.2286</v>
      </c>
      <c r="D59" s="79">
        <v>71.62</v>
      </c>
      <c r="E59" s="80">
        <v>70.75</v>
      </c>
      <c r="F59" s="30">
        <f t="shared" si="0"/>
        <v>2706686.8</v>
      </c>
      <c r="G59" s="2"/>
      <c r="H59" s="24"/>
      <c r="I59" s="24"/>
    </row>
    <row r="60" spans="1:9" ht="15">
      <c r="A60" s="25">
        <v>41771</v>
      </c>
      <c r="B60" s="26">
        <v>23000</v>
      </c>
      <c r="C60" s="31">
        <v>72.6237</v>
      </c>
      <c r="D60" s="79">
        <v>72.95</v>
      </c>
      <c r="E60" s="80">
        <v>71.98</v>
      </c>
      <c r="F60" s="30">
        <f t="shared" si="0"/>
        <v>1670345.1</v>
      </c>
      <c r="G60" s="2"/>
      <c r="H60" s="24"/>
      <c r="I60" s="24"/>
    </row>
    <row r="61" spans="1:9" ht="15">
      <c r="A61" s="25">
        <v>41774</v>
      </c>
      <c r="B61" s="26">
        <v>17500</v>
      </c>
      <c r="C61" s="31">
        <v>72.3303</v>
      </c>
      <c r="D61" s="79">
        <v>72.37</v>
      </c>
      <c r="E61" s="80">
        <v>72.25</v>
      </c>
      <c r="F61" s="30">
        <f t="shared" si="0"/>
        <v>1265780.25</v>
      </c>
      <c r="G61" s="2"/>
      <c r="H61" s="24"/>
      <c r="I61" s="24"/>
    </row>
    <row r="62" spans="1:9" ht="15">
      <c r="A62" s="25">
        <v>41775</v>
      </c>
      <c r="B62" s="26">
        <v>73800</v>
      </c>
      <c r="C62" s="31">
        <v>70.7402</v>
      </c>
      <c r="D62" s="79">
        <v>72.11</v>
      </c>
      <c r="E62" s="80">
        <v>70.13</v>
      </c>
      <c r="F62" s="30">
        <f t="shared" si="0"/>
        <v>5220626.76</v>
      </c>
      <c r="G62" s="2"/>
      <c r="H62" s="24"/>
      <c r="I62" s="24"/>
    </row>
    <row r="63" spans="1:9" ht="15">
      <c r="A63" s="25">
        <v>41778</v>
      </c>
      <c r="B63" s="26">
        <v>41750</v>
      </c>
      <c r="C63" s="31">
        <v>70.7328</v>
      </c>
      <c r="D63" s="79">
        <v>71.11</v>
      </c>
      <c r="E63" s="80">
        <v>70.16</v>
      </c>
      <c r="F63" s="30">
        <f t="shared" si="0"/>
        <v>2953094.4</v>
      </c>
      <c r="G63" s="2"/>
      <c r="H63" s="24"/>
      <c r="I63" s="24"/>
    </row>
    <row r="64" spans="1:9" ht="15">
      <c r="A64" s="25">
        <v>41779</v>
      </c>
      <c r="B64" s="26">
        <v>40750</v>
      </c>
      <c r="C64" s="31">
        <v>71.265</v>
      </c>
      <c r="D64" s="79">
        <v>71.99</v>
      </c>
      <c r="E64" s="80">
        <v>70.83</v>
      </c>
      <c r="F64" s="30">
        <f>+B64*C64</f>
        <v>2904048.75</v>
      </c>
      <c r="G64" s="2"/>
      <c r="H64" s="24"/>
      <c r="I64" s="24"/>
    </row>
    <row r="65" spans="1:9" ht="15">
      <c r="A65" s="25">
        <v>41780</v>
      </c>
      <c r="B65" s="26">
        <v>34750</v>
      </c>
      <c r="C65" s="31">
        <v>70.6529</v>
      </c>
      <c r="D65" s="79">
        <v>71</v>
      </c>
      <c r="E65" s="80">
        <v>70.43</v>
      </c>
      <c r="F65" s="30">
        <f t="shared" si="0"/>
        <v>2455188.275</v>
      </c>
      <c r="G65" s="2"/>
      <c r="H65" s="24"/>
      <c r="I65" s="24"/>
    </row>
    <row r="66" spans="1:9" ht="15">
      <c r="A66" s="25">
        <v>41781</v>
      </c>
      <c r="B66" s="26">
        <v>6750</v>
      </c>
      <c r="C66" s="31">
        <v>72.2115</v>
      </c>
      <c r="D66" s="79">
        <v>72.5</v>
      </c>
      <c r="E66" s="80">
        <v>72.05</v>
      </c>
      <c r="F66" s="30">
        <f t="shared" si="0"/>
        <v>487427.625</v>
      </c>
      <c r="G66" s="2"/>
      <c r="H66" s="24"/>
      <c r="I66" s="24"/>
    </row>
    <row r="67" spans="1:9" ht="15">
      <c r="A67" s="25">
        <v>41817</v>
      </c>
      <c r="B67" s="26">
        <v>20250</v>
      </c>
      <c r="C67" s="31">
        <v>72.8859</v>
      </c>
      <c r="D67" s="79">
        <v>73</v>
      </c>
      <c r="E67" s="80">
        <v>72.69</v>
      </c>
      <c r="F67" s="30">
        <f t="shared" si="0"/>
        <v>1475939.475</v>
      </c>
      <c r="G67" s="2"/>
      <c r="H67" s="24"/>
      <c r="I67" s="24"/>
    </row>
    <row r="68" spans="1:9" ht="15">
      <c r="A68" s="25">
        <v>41820</v>
      </c>
      <c r="B68" s="26">
        <v>19750</v>
      </c>
      <c r="C68" s="31">
        <v>72.7784</v>
      </c>
      <c r="D68" s="79">
        <v>73</v>
      </c>
      <c r="E68" s="80">
        <v>72.57</v>
      </c>
      <c r="F68" s="30">
        <f t="shared" si="0"/>
        <v>1437373.4000000001</v>
      </c>
      <c r="G68" s="2"/>
      <c r="H68" s="24"/>
      <c r="I68" s="24"/>
    </row>
    <row r="69" spans="1:9" ht="15">
      <c r="A69" s="25">
        <v>41821</v>
      </c>
      <c r="B69" s="26">
        <v>25250</v>
      </c>
      <c r="C69" s="31">
        <v>72.7493</v>
      </c>
      <c r="D69" s="79">
        <v>72.87</v>
      </c>
      <c r="E69" s="80">
        <v>72.6</v>
      </c>
      <c r="F69" s="30">
        <f t="shared" si="0"/>
        <v>1836919.8250000002</v>
      </c>
      <c r="G69" s="2"/>
      <c r="H69" s="24"/>
      <c r="I69" s="24"/>
    </row>
    <row r="70" spans="1:9" ht="15">
      <c r="A70" s="25">
        <v>41822</v>
      </c>
      <c r="B70" s="26">
        <v>11000</v>
      </c>
      <c r="C70" s="31">
        <v>72.8</v>
      </c>
      <c r="D70" s="79">
        <v>72.89</v>
      </c>
      <c r="E70" s="80">
        <v>72.6</v>
      </c>
      <c r="F70" s="30">
        <f t="shared" si="0"/>
        <v>800800</v>
      </c>
      <c r="G70" s="2"/>
      <c r="H70" s="24"/>
      <c r="I70" s="24"/>
    </row>
    <row r="71" spans="1:9" ht="15">
      <c r="A71" s="25">
        <v>41823</v>
      </c>
      <c r="B71" s="26">
        <v>32750</v>
      </c>
      <c r="C71" s="31">
        <v>72.6365</v>
      </c>
      <c r="D71" s="79">
        <v>72.92</v>
      </c>
      <c r="E71" s="80">
        <v>72.27</v>
      </c>
      <c r="F71" s="30">
        <f t="shared" si="0"/>
        <v>2378845.375</v>
      </c>
      <c r="G71" s="2"/>
      <c r="H71" s="24"/>
      <c r="I71" s="24"/>
    </row>
    <row r="72" spans="1:9" ht="15">
      <c r="A72" s="25">
        <v>41828</v>
      </c>
      <c r="B72" s="26">
        <v>75500</v>
      </c>
      <c r="C72" s="31">
        <v>71.2211</v>
      </c>
      <c r="D72" s="79">
        <v>72.02</v>
      </c>
      <c r="E72" s="80">
        <v>70.64</v>
      </c>
      <c r="F72" s="30">
        <f t="shared" si="0"/>
        <v>5377193.050000001</v>
      </c>
      <c r="G72" s="2"/>
      <c r="H72" s="24"/>
      <c r="I72" s="24"/>
    </row>
    <row r="73" spans="1:9" ht="15">
      <c r="A73" s="25">
        <v>41829</v>
      </c>
      <c r="B73" s="26">
        <v>100000</v>
      </c>
      <c r="C73" s="31">
        <v>70.3521</v>
      </c>
      <c r="D73" s="79">
        <v>70.92</v>
      </c>
      <c r="E73" s="80">
        <v>69.98</v>
      </c>
      <c r="F73" s="30">
        <f t="shared" si="0"/>
        <v>7035209.999999999</v>
      </c>
      <c r="G73" s="2"/>
      <c r="H73" s="24"/>
      <c r="I73" s="24"/>
    </row>
    <row r="74" spans="1:9" ht="15">
      <c r="A74" s="25">
        <v>41830</v>
      </c>
      <c r="B74" s="26">
        <v>129000</v>
      </c>
      <c r="C74" s="31">
        <v>68.8039</v>
      </c>
      <c r="D74" s="79">
        <v>70.24</v>
      </c>
      <c r="E74" s="80">
        <v>67.44</v>
      </c>
      <c r="F74" s="30">
        <f aca="true" t="shared" si="1" ref="F74:F141">+B74*C74</f>
        <v>8875703.1</v>
      </c>
      <c r="I74"/>
    </row>
    <row r="75" spans="1:9" ht="15">
      <c r="A75" s="25">
        <v>41831</v>
      </c>
      <c r="B75" s="26">
        <v>128500</v>
      </c>
      <c r="C75" s="31">
        <v>66.5974</v>
      </c>
      <c r="D75" s="79">
        <v>67.46</v>
      </c>
      <c r="E75" s="80">
        <v>65.74</v>
      </c>
      <c r="F75" s="30">
        <f t="shared" si="1"/>
        <v>8557765.899999999</v>
      </c>
      <c r="I75"/>
    </row>
    <row r="76" spans="1:9" ht="15">
      <c r="A76" s="25">
        <v>41834</v>
      </c>
      <c r="B76" s="26">
        <v>120000</v>
      </c>
      <c r="C76" s="31">
        <v>68.3431</v>
      </c>
      <c r="D76" s="79">
        <v>68.66</v>
      </c>
      <c r="E76" s="80">
        <v>67.57</v>
      </c>
      <c r="F76" s="30">
        <f t="shared" si="1"/>
        <v>8201172.000000001</v>
      </c>
      <c r="I76"/>
    </row>
    <row r="77" spans="1:9" ht="15">
      <c r="A77" s="25">
        <v>41835</v>
      </c>
      <c r="B77" s="26">
        <v>120000</v>
      </c>
      <c r="C77" s="31">
        <v>68.8169</v>
      </c>
      <c r="D77" s="79">
        <v>69.07</v>
      </c>
      <c r="E77" s="80">
        <v>68.63</v>
      </c>
      <c r="F77" s="30">
        <f t="shared" si="1"/>
        <v>8258028.000000001</v>
      </c>
      <c r="I77"/>
    </row>
    <row r="78" spans="1:9" ht="15">
      <c r="A78" s="25">
        <v>41836</v>
      </c>
      <c r="B78" s="26">
        <v>88000</v>
      </c>
      <c r="C78" s="31">
        <v>69.2759</v>
      </c>
      <c r="D78" s="79">
        <v>69.65</v>
      </c>
      <c r="E78" s="80">
        <v>68.75</v>
      </c>
      <c r="F78" s="30">
        <f t="shared" si="1"/>
        <v>6096279.199999999</v>
      </c>
      <c r="I78"/>
    </row>
    <row r="79" spans="1:9" ht="15">
      <c r="A79" s="25">
        <v>41837</v>
      </c>
      <c r="B79" s="26">
        <v>98500</v>
      </c>
      <c r="C79" s="31">
        <v>68.6194</v>
      </c>
      <c r="D79" s="79">
        <v>68.96</v>
      </c>
      <c r="E79" s="80">
        <v>68.28</v>
      </c>
      <c r="F79" s="30">
        <f t="shared" si="1"/>
        <v>6759010.899999999</v>
      </c>
      <c r="I79"/>
    </row>
    <row r="80" spans="1:9" ht="15">
      <c r="A80" s="25">
        <v>41838</v>
      </c>
      <c r="B80" s="26">
        <v>107500</v>
      </c>
      <c r="C80" s="31">
        <v>67.3657</v>
      </c>
      <c r="D80" s="79">
        <v>67.65</v>
      </c>
      <c r="E80" s="80">
        <v>67.14</v>
      </c>
      <c r="F80" s="30">
        <f t="shared" si="1"/>
        <v>7241812.75</v>
      </c>
      <c r="I80"/>
    </row>
    <row r="81" spans="1:9" ht="15">
      <c r="A81" s="25">
        <v>41841</v>
      </c>
      <c r="B81" s="26">
        <v>110000</v>
      </c>
      <c r="C81" s="31">
        <v>68.3872</v>
      </c>
      <c r="D81" s="79">
        <v>68.8</v>
      </c>
      <c r="E81" s="80">
        <v>67.77</v>
      </c>
      <c r="F81" s="30">
        <f t="shared" si="1"/>
        <v>7522592.000000001</v>
      </c>
      <c r="I81"/>
    </row>
    <row r="82" spans="1:9" ht="15">
      <c r="A82" s="25">
        <v>41842</v>
      </c>
      <c r="B82" s="26">
        <v>110000</v>
      </c>
      <c r="C82" s="31">
        <v>69.2803</v>
      </c>
      <c r="D82" s="79">
        <v>69.71</v>
      </c>
      <c r="E82" s="80">
        <v>68.84</v>
      </c>
      <c r="F82" s="30">
        <f t="shared" si="1"/>
        <v>7620833</v>
      </c>
      <c r="I82"/>
    </row>
    <row r="83" spans="1:9" ht="15">
      <c r="A83" s="25">
        <v>41858</v>
      </c>
      <c r="B83" s="26">
        <v>110000</v>
      </c>
      <c r="C83" s="31">
        <v>63.4712</v>
      </c>
      <c r="D83" s="79">
        <v>64.24</v>
      </c>
      <c r="E83" s="80">
        <v>62.74</v>
      </c>
      <c r="F83" s="30">
        <f t="shared" si="1"/>
        <v>6981832</v>
      </c>
      <c r="I83"/>
    </row>
    <row r="84" spans="1:9" ht="15">
      <c r="A84" s="25">
        <v>41859</v>
      </c>
      <c r="B84" s="26">
        <v>105000</v>
      </c>
      <c r="C84" s="31">
        <v>63.8937</v>
      </c>
      <c r="D84" s="79">
        <v>65.06</v>
      </c>
      <c r="E84" s="80">
        <v>62.96</v>
      </c>
      <c r="F84" s="30">
        <f t="shared" si="1"/>
        <v>6708838.5</v>
      </c>
      <c r="I84"/>
    </row>
    <row r="85" spans="1:9" ht="15">
      <c r="A85" s="25">
        <v>41862</v>
      </c>
      <c r="B85" s="26">
        <v>40000</v>
      </c>
      <c r="C85" s="31">
        <v>66.3421</v>
      </c>
      <c r="D85" s="79">
        <v>66.73</v>
      </c>
      <c r="E85" s="80">
        <v>65.83</v>
      </c>
      <c r="F85" s="30">
        <f t="shared" si="1"/>
        <v>2653684</v>
      </c>
      <c r="I85"/>
    </row>
    <row r="86" spans="1:9" ht="15">
      <c r="A86" s="25">
        <v>41863</v>
      </c>
      <c r="B86" s="26">
        <v>35750</v>
      </c>
      <c r="C86" s="31">
        <v>66.4953</v>
      </c>
      <c r="D86" s="79">
        <v>67.08</v>
      </c>
      <c r="E86" s="80">
        <v>65.84</v>
      </c>
      <c r="F86" s="30">
        <f t="shared" si="1"/>
        <v>2377206.975</v>
      </c>
      <c r="I86"/>
    </row>
    <row r="87" spans="1:9" ht="15">
      <c r="A87" s="25">
        <v>41864</v>
      </c>
      <c r="B87" s="26">
        <v>26750</v>
      </c>
      <c r="C87" s="31">
        <v>65.7944</v>
      </c>
      <c r="D87" s="79">
        <v>65.95</v>
      </c>
      <c r="E87" s="80">
        <v>65.52</v>
      </c>
      <c r="F87" s="30">
        <f t="shared" si="1"/>
        <v>1760000.2</v>
      </c>
      <c r="I87"/>
    </row>
    <row r="88" spans="1:9" ht="15">
      <c r="A88" s="25">
        <v>41865</v>
      </c>
      <c r="B88" s="26">
        <v>22000</v>
      </c>
      <c r="C88" s="31">
        <v>66.0668</v>
      </c>
      <c r="D88" s="79">
        <v>66.33</v>
      </c>
      <c r="E88" s="80">
        <v>65.86</v>
      </c>
      <c r="F88" s="30">
        <f t="shared" si="1"/>
        <v>1453469.6</v>
      </c>
      <c r="I88"/>
    </row>
    <row r="89" spans="1:9" ht="15">
      <c r="A89" s="25">
        <v>41866</v>
      </c>
      <c r="B89" s="26">
        <v>30000</v>
      </c>
      <c r="C89" s="31">
        <v>66.606</v>
      </c>
      <c r="D89" s="79">
        <v>66.95</v>
      </c>
      <c r="E89" s="80">
        <v>65.19</v>
      </c>
      <c r="F89" s="30">
        <f t="shared" si="1"/>
        <v>1998179.9999999998</v>
      </c>
      <c r="I89"/>
    </row>
    <row r="90" spans="1:9" ht="15">
      <c r="A90" s="25">
        <v>41869</v>
      </c>
      <c r="B90" s="26">
        <v>19000</v>
      </c>
      <c r="C90" s="31">
        <v>66.7061</v>
      </c>
      <c r="D90" s="79">
        <v>66.85</v>
      </c>
      <c r="E90" s="80">
        <v>66.53</v>
      </c>
      <c r="F90" s="30">
        <f t="shared" si="1"/>
        <v>1267415.9000000001</v>
      </c>
      <c r="I90"/>
    </row>
    <row r="91" spans="1:9" ht="15">
      <c r="A91" s="25">
        <v>41870</v>
      </c>
      <c r="B91" s="26">
        <v>17500</v>
      </c>
      <c r="C91" s="31">
        <v>67.5851</v>
      </c>
      <c r="D91" s="79">
        <v>67.8</v>
      </c>
      <c r="E91" s="80">
        <v>67.24</v>
      </c>
      <c r="F91" s="30">
        <f t="shared" si="1"/>
        <v>1182739.25</v>
      </c>
      <c r="I91"/>
    </row>
    <row r="92" spans="1:9" ht="15">
      <c r="A92" s="25">
        <v>41871</v>
      </c>
      <c r="B92" s="26">
        <v>23000</v>
      </c>
      <c r="C92" s="31">
        <v>67.3263</v>
      </c>
      <c r="D92" s="79">
        <v>67.75</v>
      </c>
      <c r="E92" s="80">
        <v>66.78</v>
      </c>
      <c r="F92" s="30">
        <f t="shared" si="1"/>
        <v>1548504.9000000001</v>
      </c>
      <c r="I92"/>
    </row>
    <row r="93" spans="1:9" ht="15">
      <c r="A93" s="25">
        <v>41872</v>
      </c>
      <c r="B93" s="26">
        <v>23500</v>
      </c>
      <c r="C93" s="31">
        <v>67.7374</v>
      </c>
      <c r="D93" s="79">
        <v>68</v>
      </c>
      <c r="E93" s="80">
        <v>67.51</v>
      </c>
      <c r="F93" s="30">
        <f t="shared" si="1"/>
        <v>1591828.9</v>
      </c>
      <c r="I93"/>
    </row>
    <row r="94" spans="1:9" ht="15">
      <c r="A94" s="25">
        <v>41873</v>
      </c>
      <c r="B94" s="26">
        <v>14500</v>
      </c>
      <c r="C94" s="31">
        <v>67.6366</v>
      </c>
      <c r="D94" s="79">
        <v>67.88</v>
      </c>
      <c r="E94" s="80">
        <v>67.48</v>
      </c>
      <c r="F94" s="30">
        <f t="shared" si="1"/>
        <v>980730.7000000001</v>
      </c>
      <c r="I94"/>
    </row>
    <row r="95" spans="1:9" ht="15">
      <c r="A95" s="25">
        <v>41876</v>
      </c>
      <c r="B95" s="26">
        <v>12000</v>
      </c>
      <c r="C95" s="31">
        <v>68.2658</v>
      </c>
      <c r="D95" s="79">
        <v>68.7</v>
      </c>
      <c r="E95" s="80">
        <v>67.93</v>
      </c>
      <c r="F95" s="30">
        <f t="shared" si="1"/>
        <v>819189.6</v>
      </c>
      <c r="I95"/>
    </row>
    <row r="96" spans="1:9" ht="15">
      <c r="A96" s="25">
        <v>41877</v>
      </c>
      <c r="B96" s="26">
        <v>10500</v>
      </c>
      <c r="C96" s="31">
        <v>69.0181</v>
      </c>
      <c r="D96" s="79">
        <v>69.45</v>
      </c>
      <c r="E96" s="80">
        <v>68.6</v>
      </c>
      <c r="F96" s="30">
        <f t="shared" si="1"/>
        <v>724690.05</v>
      </c>
      <c r="I96"/>
    </row>
    <row r="97" spans="1:9" ht="15">
      <c r="A97" s="25">
        <v>41878</v>
      </c>
      <c r="B97" s="26">
        <v>9000</v>
      </c>
      <c r="C97" s="31">
        <v>69.4583</v>
      </c>
      <c r="D97" s="79">
        <v>69.68</v>
      </c>
      <c r="E97" s="80">
        <v>69.05</v>
      </c>
      <c r="F97" s="30">
        <f t="shared" si="1"/>
        <v>625124.7</v>
      </c>
      <c r="I97"/>
    </row>
    <row r="98" spans="1:9" ht="15">
      <c r="A98" s="25">
        <v>41879</v>
      </c>
      <c r="B98" s="26">
        <v>13000</v>
      </c>
      <c r="C98" s="31">
        <v>68.9381</v>
      </c>
      <c r="D98" s="79">
        <v>69.27</v>
      </c>
      <c r="E98" s="80">
        <v>68.55</v>
      </c>
      <c r="F98" s="30">
        <f t="shared" si="1"/>
        <v>896195.3</v>
      </c>
      <c r="I98"/>
    </row>
    <row r="99" spans="1:9" ht="15">
      <c r="A99" s="25">
        <v>41880</v>
      </c>
      <c r="B99" s="26">
        <v>16500</v>
      </c>
      <c r="C99" s="31">
        <v>69.7382</v>
      </c>
      <c r="D99" s="79">
        <v>69.99</v>
      </c>
      <c r="E99" s="80">
        <v>69.41</v>
      </c>
      <c r="F99" s="30">
        <f t="shared" si="1"/>
        <v>1150680.3</v>
      </c>
      <c r="I99"/>
    </row>
    <row r="100" spans="1:9" ht="15">
      <c r="A100" s="25">
        <v>41883</v>
      </c>
      <c r="B100" s="26">
        <v>8250</v>
      </c>
      <c r="C100" s="31">
        <v>69.7085</v>
      </c>
      <c r="D100" s="79">
        <v>69.92</v>
      </c>
      <c r="E100" s="80">
        <v>69.22</v>
      </c>
      <c r="F100" s="30">
        <f t="shared" si="1"/>
        <v>575095.125</v>
      </c>
      <c r="I100"/>
    </row>
    <row r="101" spans="1:9" ht="15">
      <c r="A101" s="25">
        <v>41884</v>
      </c>
      <c r="B101" s="26">
        <v>16250</v>
      </c>
      <c r="C101" s="31">
        <v>69.8663</v>
      </c>
      <c r="D101" s="79">
        <v>70.24</v>
      </c>
      <c r="E101" s="80">
        <v>69.63</v>
      </c>
      <c r="F101" s="30">
        <f t="shared" si="1"/>
        <v>1135327.375</v>
      </c>
      <c r="I101"/>
    </row>
    <row r="102" spans="1:9" ht="15">
      <c r="A102" s="25">
        <v>41885</v>
      </c>
      <c r="B102" s="26">
        <v>15250</v>
      </c>
      <c r="C102" s="31">
        <v>70.6716</v>
      </c>
      <c r="D102" s="79">
        <v>71.16</v>
      </c>
      <c r="E102" s="80">
        <v>69.97</v>
      </c>
      <c r="F102" s="30">
        <f t="shared" si="1"/>
        <v>1077741.9</v>
      </c>
      <c r="I102"/>
    </row>
    <row r="103" spans="1:9" ht="15">
      <c r="A103" s="25">
        <v>41886</v>
      </c>
      <c r="B103" s="26">
        <v>34500</v>
      </c>
      <c r="C103" s="31">
        <v>69.4487</v>
      </c>
      <c r="D103" s="79">
        <v>70.24</v>
      </c>
      <c r="E103" s="80">
        <v>69.02</v>
      </c>
      <c r="F103" s="30">
        <f t="shared" si="1"/>
        <v>2395980.15</v>
      </c>
      <c r="I103"/>
    </row>
    <row r="104" spans="1:9" ht="15">
      <c r="A104" s="25">
        <v>41887</v>
      </c>
      <c r="B104" s="26">
        <v>10500</v>
      </c>
      <c r="C104" s="31">
        <v>70.534</v>
      </c>
      <c r="D104" s="79">
        <v>70.72</v>
      </c>
      <c r="E104" s="80">
        <v>70.3</v>
      </c>
      <c r="F104" s="30">
        <f t="shared" si="1"/>
        <v>740607.0000000001</v>
      </c>
      <c r="I104"/>
    </row>
    <row r="105" spans="1:9" ht="15">
      <c r="A105" s="25">
        <v>41890</v>
      </c>
      <c r="B105" s="26">
        <v>16000</v>
      </c>
      <c r="C105" s="31">
        <v>69.8288</v>
      </c>
      <c r="D105" s="79">
        <v>70.29</v>
      </c>
      <c r="E105" s="80">
        <v>69.53</v>
      </c>
      <c r="F105" s="30">
        <f t="shared" si="1"/>
        <v>1117260.8</v>
      </c>
      <c r="I105"/>
    </row>
    <row r="106" spans="1:9" ht="15">
      <c r="A106" s="25">
        <v>41891</v>
      </c>
      <c r="B106" s="26">
        <v>10000</v>
      </c>
      <c r="C106" s="31">
        <v>69.6538</v>
      </c>
      <c r="D106" s="79">
        <v>69.86</v>
      </c>
      <c r="E106" s="80">
        <v>69.41</v>
      </c>
      <c r="F106" s="30">
        <f t="shared" si="1"/>
        <v>696538</v>
      </c>
      <c r="I106"/>
    </row>
    <row r="107" spans="1:9" ht="15">
      <c r="A107" s="25">
        <v>41892</v>
      </c>
      <c r="B107" s="26">
        <v>15000</v>
      </c>
      <c r="C107" s="31">
        <v>68.9158</v>
      </c>
      <c r="D107" s="79">
        <v>69.1</v>
      </c>
      <c r="E107" s="80">
        <v>68.58</v>
      </c>
      <c r="F107" s="30">
        <f t="shared" si="1"/>
        <v>1033737.0000000001</v>
      </c>
      <c r="I107"/>
    </row>
    <row r="108" spans="1:9" ht="15">
      <c r="A108" s="25">
        <v>41893</v>
      </c>
      <c r="B108" s="26">
        <v>15000</v>
      </c>
      <c r="C108" s="31">
        <v>68.5645</v>
      </c>
      <c r="D108" s="79">
        <v>68.91</v>
      </c>
      <c r="E108" s="80">
        <v>68.25</v>
      </c>
      <c r="F108" s="30">
        <f t="shared" si="1"/>
        <v>1028467.4999999999</v>
      </c>
      <c r="I108"/>
    </row>
    <row r="109" spans="1:9" ht="15">
      <c r="A109" s="25">
        <v>41894</v>
      </c>
      <c r="B109" s="26">
        <v>9750</v>
      </c>
      <c r="C109" s="31">
        <v>68.4162</v>
      </c>
      <c r="D109" s="79">
        <v>68.65</v>
      </c>
      <c r="E109" s="80">
        <v>68.05</v>
      </c>
      <c r="F109" s="30">
        <f t="shared" si="1"/>
        <v>667057.9500000001</v>
      </c>
      <c r="I109"/>
    </row>
    <row r="110" spans="1:9" ht="15">
      <c r="A110" s="25">
        <v>41897</v>
      </c>
      <c r="B110" s="26">
        <v>11000</v>
      </c>
      <c r="C110" s="31">
        <v>68.1255</v>
      </c>
      <c r="D110" s="79">
        <v>68.45</v>
      </c>
      <c r="E110" s="80">
        <v>67.84</v>
      </c>
      <c r="F110" s="30">
        <f t="shared" si="1"/>
        <v>749380.5</v>
      </c>
      <c r="I110"/>
    </row>
    <row r="111" spans="1:9" ht="15">
      <c r="A111" s="25">
        <v>41898</v>
      </c>
      <c r="B111" s="26">
        <v>14500</v>
      </c>
      <c r="C111" s="31">
        <v>67.4107</v>
      </c>
      <c r="D111" s="79">
        <v>67.63</v>
      </c>
      <c r="E111" s="80">
        <v>67.24</v>
      </c>
      <c r="F111" s="30">
        <f t="shared" si="1"/>
        <v>977455.15</v>
      </c>
      <c r="I111"/>
    </row>
    <row r="112" spans="1:9" ht="15">
      <c r="A112" s="25">
        <v>41899</v>
      </c>
      <c r="B112" s="26">
        <v>10000</v>
      </c>
      <c r="C112" s="31">
        <v>67.8235</v>
      </c>
      <c r="D112" s="79">
        <v>67.95</v>
      </c>
      <c r="E112" s="80">
        <v>67.68</v>
      </c>
      <c r="F112" s="30">
        <f t="shared" si="1"/>
        <v>678235</v>
      </c>
      <c r="I112"/>
    </row>
    <row r="113" spans="1:9" ht="15">
      <c r="A113" s="25">
        <v>41900</v>
      </c>
      <c r="B113" s="26">
        <v>17000</v>
      </c>
      <c r="C113" s="31">
        <v>68.0507</v>
      </c>
      <c r="D113" s="79">
        <v>68.24</v>
      </c>
      <c r="E113" s="80">
        <v>67.84</v>
      </c>
      <c r="F113" s="30">
        <f t="shared" si="1"/>
        <v>1156861.9000000001</v>
      </c>
      <c r="I113"/>
    </row>
    <row r="114" spans="1:9" ht="15">
      <c r="A114" s="25">
        <v>41901</v>
      </c>
      <c r="B114" s="26">
        <v>22000</v>
      </c>
      <c r="C114" s="31">
        <v>68.651</v>
      </c>
      <c r="D114" s="79">
        <v>69.04</v>
      </c>
      <c r="E114" s="80">
        <v>68.04</v>
      </c>
      <c r="F114" s="30">
        <f t="shared" si="1"/>
        <v>1510322</v>
      </c>
      <c r="I114"/>
    </row>
    <row r="115" spans="1:9" ht="15">
      <c r="A115" s="25">
        <v>41904</v>
      </c>
      <c r="B115" s="26">
        <v>18750</v>
      </c>
      <c r="C115" s="31">
        <v>67.2708</v>
      </c>
      <c r="D115" s="79">
        <v>67.58</v>
      </c>
      <c r="E115" s="80">
        <v>66.96</v>
      </c>
      <c r="F115" s="30">
        <f t="shared" si="1"/>
        <v>1261327.5</v>
      </c>
      <c r="I115"/>
    </row>
    <row r="116" spans="1:9" ht="15">
      <c r="A116" s="25">
        <v>41905</v>
      </c>
      <c r="B116" s="26">
        <v>30000</v>
      </c>
      <c r="C116" s="31">
        <v>66.8499</v>
      </c>
      <c r="D116" s="79">
        <v>67.5</v>
      </c>
      <c r="E116" s="80">
        <v>66.35</v>
      </c>
      <c r="F116" s="30">
        <f t="shared" si="1"/>
        <v>2005497.0000000002</v>
      </c>
      <c r="I116"/>
    </row>
    <row r="117" spans="1:9" ht="15">
      <c r="A117" s="25">
        <v>41906</v>
      </c>
      <c r="B117" s="26">
        <v>120083</v>
      </c>
      <c r="C117" s="31">
        <v>64.7948</v>
      </c>
      <c r="D117" s="79">
        <v>65.85</v>
      </c>
      <c r="E117" s="80">
        <v>63.55</v>
      </c>
      <c r="F117" s="30">
        <f t="shared" si="1"/>
        <v>7780753.9684</v>
      </c>
      <c r="I117"/>
    </row>
    <row r="118" spans="1:9" ht="15">
      <c r="A118" s="25">
        <v>41907</v>
      </c>
      <c r="B118" s="26">
        <v>30000</v>
      </c>
      <c r="C118" s="31">
        <v>65.868</v>
      </c>
      <c r="D118" s="79">
        <v>66.15</v>
      </c>
      <c r="E118" s="80">
        <v>65.1</v>
      </c>
      <c r="F118" s="30">
        <f t="shared" si="1"/>
        <v>1976039.9999999998</v>
      </c>
      <c r="I118"/>
    </row>
    <row r="119" spans="1:9" ht="15">
      <c r="A119" s="25">
        <v>41908</v>
      </c>
      <c r="B119" s="26">
        <v>28250</v>
      </c>
      <c r="C119" s="31">
        <v>64.8453</v>
      </c>
      <c r="D119" s="79">
        <v>65.15</v>
      </c>
      <c r="E119" s="80">
        <v>64.49</v>
      </c>
      <c r="F119" s="30">
        <f t="shared" si="1"/>
        <v>1831879.7249999999</v>
      </c>
      <c r="I119"/>
    </row>
    <row r="120" spans="1:9" ht="15">
      <c r="A120" s="25">
        <v>41911</v>
      </c>
      <c r="B120" s="26">
        <v>22500</v>
      </c>
      <c r="C120" s="31">
        <v>64.4782</v>
      </c>
      <c r="D120" s="79">
        <v>65.35</v>
      </c>
      <c r="E120" s="80">
        <v>64.04</v>
      </c>
      <c r="F120" s="30">
        <f t="shared" si="1"/>
        <v>1450759.5</v>
      </c>
      <c r="I120"/>
    </row>
    <row r="121" spans="1:9" ht="15">
      <c r="A121" s="25">
        <v>41912</v>
      </c>
      <c r="B121" s="26">
        <v>13000</v>
      </c>
      <c r="C121" s="31">
        <v>64.7619</v>
      </c>
      <c r="D121" s="79">
        <v>65</v>
      </c>
      <c r="E121" s="80">
        <v>64.45</v>
      </c>
      <c r="F121" s="30">
        <f t="shared" si="1"/>
        <v>841904.7</v>
      </c>
      <c r="I121"/>
    </row>
    <row r="122" spans="1:9" ht="15">
      <c r="A122" s="25">
        <v>41913</v>
      </c>
      <c r="B122" s="26">
        <v>12000</v>
      </c>
      <c r="C122" s="31">
        <v>64.824</v>
      </c>
      <c r="D122" s="79">
        <v>65.21</v>
      </c>
      <c r="E122" s="80">
        <v>64.32</v>
      </c>
      <c r="F122" s="30">
        <f t="shared" si="1"/>
        <v>777888</v>
      </c>
      <c r="I122"/>
    </row>
    <row r="123" spans="1:9" ht="15">
      <c r="A123" s="25">
        <v>41914</v>
      </c>
      <c r="B123" s="26">
        <v>30000</v>
      </c>
      <c r="C123" s="31">
        <v>63.469</v>
      </c>
      <c r="D123" s="79">
        <v>63.96</v>
      </c>
      <c r="E123" s="80">
        <v>62.69</v>
      </c>
      <c r="F123" s="30">
        <f t="shared" si="1"/>
        <v>1904070</v>
      </c>
      <c r="I123"/>
    </row>
    <row r="124" spans="1:9" ht="15">
      <c r="A124" s="25">
        <v>41915</v>
      </c>
      <c r="B124" s="26">
        <v>14250</v>
      </c>
      <c r="C124" s="31">
        <v>63.6502</v>
      </c>
      <c r="D124" s="79">
        <v>63.94</v>
      </c>
      <c r="E124" s="80">
        <v>63.34</v>
      </c>
      <c r="F124" s="30">
        <f t="shared" si="1"/>
        <v>907015.35</v>
      </c>
      <c r="I124"/>
    </row>
    <row r="125" spans="1:9" ht="15">
      <c r="A125" s="25">
        <v>41918</v>
      </c>
      <c r="B125" s="26">
        <v>12500</v>
      </c>
      <c r="C125" s="31">
        <v>64.5428</v>
      </c>
      <c r="D125" s="79">
        <v>64.84</v>
      </c>
      <c r="E125" s="80">
        <v>64</v>
      </c>
      <c r="F125" s="30">
        <f t="shared" si="1"/>
        <v>806785</v>
      </c>
      <c r="I125"/>
    </row>
    <row r="126" spans="1:9" ht="15">
      <c r="A126" s="25">
        <v>41919</v>
      </c>
      <c r="B126" s="26">
        <v>28000</v>
      </c>
      <c r="C126" s="31">
        <v>63.3487</v>
      </c>
      <c r="D126" s="79">
        <v>63.95</v>
      </c>
      <c r="E126" s="80">
        <v>62.7</v>
      </c>
      <c r="F126" s="30">
        <f t="shared" si="1"/>
        <v>1773763.6</v>
      </c>
      <c r="I126"/>
    </row>
    <row r="127" spans="1:9" ht="15">
      <c r="A127" s="25">
        <v>41920</v>
      </c>
      <c r="B127" s="26">
        <v>26250</v>
      </c>
      <c r="C127" s="31">
        <v>61.7437</v>
      </c>
      <c r="D127" s="79">
        <v>62.13</v>
      </c>
      <c r="E127" s="80">
        <v>61.45</v>
      </c>
      <c r="F127" s="30">
        <f t="shared" si="1"/>
        <v>1620772.125</v>
      </c>
      <c r="I127"/>
    </row>
    <row r="128" spans="1:9" ht="15">
      <c r="A128" s="25">
        <v>41921</v>
      </c>
      <c r="B128" s="26">
        <v>30000</v>
      </c>
      <c r="C128" s="31">
        <v>62.2813</v>
      </c>
      <c r="D128" s="79">
        <v>63.27</v>
      </c>
      <c r="E128" s="80">
        <v>61.52</v>
      </c>
      <c r="F128" s="30">
        <f t="shared" si="1"/>
        <v>1868439</v>
      </c>
      <c r="I128"/>
    </row>
    <row r="129" spans="1:9" ht="15">
      <c r="A129" s="25">
        <v>41922</v>
      </c>
      <c r="B129" s="26">
        <v>9000</v>
      </c>
      <c r="C129" s="31">
        <v>60.61</v>
      </c>
      <c r="D129" s="79">
        <v>60.95</v>
      </c>
      <c r="E129" s="80">
        <v>60.2</v>
      </c>
      <c r="F129" s="30">
        <f t="shared" si="1"/>
        <v>545490</v>
      </c>
      <c r="I129"/>
    </row>
    <row r="130" spans="1:9" ht="15">
      <c r="A130" s="25">
        <v>41925</v>
      </c>
      <c r="B130" s="26">
        <v>29500</v>
      </c>
      <c r="C130" s="31">
        <v>60.9081</v>
      </c>
      <c r="D130" s="79">
        <v>61.43</v>
      </c>
      <c r="E130" s="80">
        <v>59.9</v>
      </c>
      <c r="F130" s="30">
        <f t="shared" si="1"/>
        <v>1796788.95</v>
      </c>
      <c r="I130"/>
    </row>
    <row r="131" spans="1:9" ht="15">
      <c r="A131" s="25">
        <v>41926</v>
      </c>
      <c r="B131" s="26">
        <v>40000</v>
      </c>
      <c r="C131" s="31">
        <v>60.3251</v>
      </c>
      <c r="D131" s="79">
        <v>60.87</v>
      </c>
      <c r="E131" s="80">
        <v>59.59</v>
      </c>
      <c r="F131" s="30">
        <f t="shared" si="1"/>
        <v>2413004</v>
      </c>
      <c r="I131"/>
    </row>
    <row r="132" spans="1:9" ht="15">
      <c r="A132" s="25">
        <v>41927</v>
      </c>
      <c r="B132" s="26">
        <v>40000</v>
      </c>
      <c r="C132" s="31">
        <v>59.5388</v>
      </c>
      <c r="D132" s="79">
        <v>60.57</v>
      </c>
      <c r="E132" s="80">
        <v>58.22</v>
      </c>
      <c r="F132" s="30">
        <f t="shared" si="1"/>
        <v>2381552</v>
      </c>
      <c r="I132"/>
    </row>
    <row r="133" spans="1:9" ht="15">
      <c r="A133" s="25">
        <v>41928</v>
      </c>
      <c r="B133" s="26">
        <v>40000</v>
      </c>
      <c r="C133" s="31">
        <v>58.2065</v>
      </c>
      <c r="D133" s="79">
        <v>59.5</v>
      </c>
      <c r="E133" s="80">
        <v>57.02</v>
      </c>
      <c r="F133" s="30">
        <f t="shared" si="1"/>
        <v>2328260</v>
      </c>
      <c r="I133"/>
    </row>
    <row r="134" spans="1:9" ht="15">
      <c r="A134" s="25">
        <v>41929</v>
      </c>
      <c r="B134" s="26">
        <v>37500</v>
      </c>
      <c r="C134" s="31">
        <v>60.6989</v>
      </c>
      <c r="D134" s="79">
        <v>61.15</v>
      </c>
      <c r="E134" s="80">
        <v>60.03</v>
      </c>
      <c r="F134" s="30">
        <f t="shared" si="1"/>
        <v>2276208.75</v>
      </c>
      <c r="I134"/>
    </row>
    <row r="135" spans="1:9" ht="15">
      <c r="A135" s="25">
        <v>41932</v>
      </c>
      <c r="B135" s="26">
        <v>37500</v>
      </c>
      <c r="C135" s="31">
        <v>60.7256</v>
      </c>
      <c r="D135" s="79">
        <v>61.06</v>
      </c>
      <c r="E135" s="80">
        <v>60.45</v>
      </c>
      <c r="F135" s="30">
        <f t="shared" si="1"/>
        <v>2277210</v>
      </c>
      <c r="I135"/>
    </row>
    <row r="136" spans="1:9" ht="15">
      <c r="A136" s="25">
        <v>41933</v>
      </c>
      <c r="B136" s="26">
        <v>40000</v>
      </c>
      <c r="C136" s="31">
        <v>61.7716</v>
      </c>
      <c r="D136" s="79">
        <v>62.42</v>
      </c>
      <c r="E136" s="80">
        <v>60.85</v>
      </c>
      <c r="F136" s="30">
        <f t="shared" si="1"/>
        <v>2470864</v>
      </c>
      <c r="I136"/>
    </row>
    <row r="137" spans="1:9" ht="15">
      <c r="A137" s="25">
        <v>41949</v>
      </c>
      <c r="B137" s="26">
        <v>80000</v>
      </c>
      <c r="C137" s="31">
        <v>63.5045</v>
      </c>
      <c r="D137" s="79">
        <v>64.07</v>
      </c>
      <c r="E137" s="80">
        <v>63.05</v>
      </c>
      <c r="F137" s="30">
        <f t="shared" si="1"/>
        <v>5080360</v>
      </c>
      <c r="I137"/>
    </row>
    <row r="138" spans="1:9" ht="15">
      <c r="A138" s="25">
        <v>41950</v>
      </c>
      <c r="B138" s="26">
        <v>50000</v>
      </c>
      <c r="C138" s="31">
        <v>62.8298</v>
      </c>
      <c r="D138" s="79">
        <v>63.18</v>
      </c>
      <c r="E138" s="80">
        <v>62.44</v>
      </c>
      <c r="F138" s="30">
        <f t="shared" si="1"/>
        <v>3141490</v>
      </c>
      <c r="I138"/>
    </row>
    <row r="139" spans="1:9" ht="15">
      <c r="A139" s="25">
        <v>41953</v>
      </c>
      <c r="B139" s="26">
        <v>35000</v>
      </c>
      <c r="C139" s="31">
        <v>63.0511</v>
      </c>
      <c r="D139" s="79">
        <v>63.48</v>
      </c>
      <c r="E139" s="80">
        <v>62.71</v>
      </c>
      <c r="F139" s="30">
        <f t="shared" si="1"/>
        <v>2206788.5</v>
      </c>
      <c r="I139"/>
    </row>
    <row r="140" spans="1:9" ht="15">
      <c r="A140" s="25">
        <v>41954</v>
      </c>
      <c r="B140" s="26">
        <v>40000</v>
      </c>
      <c r="C140" s="31">
        <v>63.985</v>
      </c>
      <c r="D140" s="79">
        <v>64.27</v>
      </c>
      <c r="E140" s="80">
        <v>63.61</v>
      </c>
      <c r="F140" s="30">
        <f t="shared" si="1"/>
        <v>2559400</v>
      </c>
      <c r="I140"/>
    </row>
    <row r="141" spans="1:9" ht="15">
      <c r="A141" s="25">
        <v>41955</v>
      </c>
      <c r="B141" s="26">
        <v>2740</v>
      </c>
      <c r="C141" s="31">
        <v>64.1361</v>
      </c>
      <c r="D141" s="79">
        <v>64.35</v>
      </c>
      <c r="E141" s="80">
        <v>63.93</v>
      </c>
      <c r="F141" s="30">
        <f t="shared" si="1"/>
        <v>175732.914</v>
      </c>
      <c r="I141"/>
    </row>
    <row r="142" spans="1:9" ht="15">
      <c r="A142" s="25"/>
      <c r="B142" s="26"/>
      <c r="C142" s="31"/>
      <c r="D142" s="79"/>
      <c r="E142" s="80"/>
      <c r="F142" s="30"/>
      <c r="I142"/>
    </row>
    <row r="143" spans="1:9" ht="15">
      <c r="A143" s="32" t="s">
        <v>8</v>
      </c>
      <c r="B143" s="33"/>
      <c r="C143" s="34"/>
      <c r="D143" s="34"/>
      <c r="E143" s="35"/>
      <c r="F143" s="36"/>
      <c r="G143" s="2"/>
      <c r="H143" s="24"/>
      <c r="I143" s="24"/>
    </row>
    <row r="144" spans="1:9" ht="15">
      <c r="A144" s="37"/>
      <c r="B144" s="37"/>
      <c r="C144" s="38"/>
      <c r="D144" s="38"/>
      <c r="E144" s="39"/>
      <c r="F144" s="39"/>
      <c r="G144" s="2"/>
      <c r="H144" s="24"/>
      <c r="I144" s="24"/>
    </row>
    <row r="145" spans="1:9" ht="15">
      <c r="A145" s="40" t="s">
        <v>9</v>
      </c>
      <c r="B145" s="40"/>
      <c r="C145" s="41">
        <f>SUM(B6:B142)</f>
        <v>4490373</v>
      </c>
      <c r="D145" s="87"/>
      <c r="E145" s="76"/>
      <c r="F145" s="39"/>
      <c r="G145" s="2"/>
      <c r="H145" s="24"/>
      <c r="I145" s="24"/>
    </row>
    <row r="146" spans="1:9" ht="15">
      <c r="A146" s="40" t="s">
        <v>22</v>
      </c>
      <c r="B146" s="40"/>
      <c r="C146" s="41">
        <v>179081810</v>
      </c>
      <c r="D146" s="88"/>
      <c r="E146" s="91"/>
      <c r="F146" s="76"/>
      <c r="G146" s="2"/>
      <c r="H146" s="24"/>
      <c r="I146" s="24"/>
    </row>
    <row r="147" spans="1:9" ht="15">
      <c r="A147" s="40" t="s">
        <v>10</v>
      </c>
      <c r="B147" s="40"/>
      <c r="C147" s="86">
        <f>+C145*100/C146/100</f>
        <v>0.025074422689830976</v>
      </c>
      <c r="D147" s="85"/>
      <c r="E147" s="44"/>
      <c r="F147" s="84"/>
      <c r="G147" s="2"/>
      <c r="H147" s="24"/>
      <c r="I147" s="24"/>
    </row>
    <row r="148" spans="1:9" ht="15">
      <c r="A148" s="45" t="s">
        <v>11</v>
      </c>
      <c r="B148" s="46" t="s">
        <v>12</v>
      </c>
      <c r="C148" s="47">
        <f>SUM(F6:F142)</f>
        <v>303721269.6674</v>
      </c>
      <c r="F148" s="78"/>
      <c r="H148" s="24"/>
      <c r="I148" s="24"/>
    </row>
    <row r="149" spans="1:9" ht="15">
      <c r="A149" s="92"/>
      <c r="B149" s="92"/>
      <c r="C149" s="92"/>
      <c r="D149" s="92"/>
      <c r="E149" s="83"/>
      <c r="H149" s="24"/>
      <c r="I149" s="24"/>
    </row>
    <row r="150" spans="8:9" ht="15">
      <c r="H150" s="24"/>
      <c r="I150" s="24"/>
    </row>
    <row r="151" spans="1:9" ht="15.75">
      <c r="A151" s="81"/>
      <c r="C151" s="48"/>
      <c r="H151" s="24"/>
      <c r="I151" s="24"/>
    </row>
    <row r="152" spans="1:9" ht="18">
      <c r="A152" s="82"/>
      <c r="B152" s="72"/>
      <c r="C152" s="72"/>
      <c r="D152" s="73"/>
      <c r="E152" s="18"/>
      <c r="H152" s="24"/>
      <c r="I152" s="24"/>
    </row>
    <row r="153" spans="1:9" ht="18">
      <c r="A153" s="71"/>
      <c r="B153" s="72"/>
      <c r="C153" s="72"/>
      <c r="D153" s="73"/>
      <c r="E153" s="18"/>
      <c r="H153" s="24"/>
      <c r="I153" s="24"/>
    </row>
    <row r="154" spans="1:9" ht="18">
      <c r="A154" s="71"/>
      <c r="B154" s="72"/>
      <c r="C154" s="72"/>
      <c r="D154" s="73"/>
      <c r="E154" s="18"/>
      <c r="H154" s="24"/>
      <c r="I154" s="24"/>
    </row>
    <row r="155" spans="1:9" ht="18">
      <c r="A155" s="71"/>
      <c r="B155" s="72"/>
      <c r="C155" s="72"/>
      <c r="D155" s="73"/>
      <c r="E155" s="18"/>
      <c r="H155" s="24"/>
      <c r="I155" s="24"/>
    </row>
    <row r="156" spans="1:9" ht="18">
      <c r="A156" s="71"/>
      <c r="B156" s="72"/>
      <c r="C156" s="72"/>
      <c r="D156" s="73"/>
      <c r="E156" s="18"/>
      <c r="H156" s="24"/>
      <c r="I156" s="24"/>
    </row>
    <row r="157" spans="8:9" ht="15">
      <c r="H157" s="24"/>
      <c r="I157" s="24"/>
    </row>
    <row r="158" spans="8:9" ht="15">
      <c r="H158" s="24"/>
      <c r="I158" s="24"/>
    </row>
    <row r="159" spans="8:9" ht="15">
      <c r="H159" s="24"/>
      <c r="I159" s="24"/>
    </row>
    <row r="160" spans="8:9" ht="15">
      <c r="H160" s="24"/>
      <c r="I160" s="24"/>
    </row>
    <row r="161" spans="8:9" ht="15">
      <c r="H161" s="24"/>
      <c r="I161" s="24"/>
    </row>
    <row r="162" spans="8:9" ht="15">
      <c r="H162" s="24"/>
      <c r="I162" s="24"/>
    </row>
    <row r="163" spans="8:9" ht="15">
      <c r="H163" s="24"/>
      <c r="I163" s="24"/>
    </row>
    <row r="164" spans="8:9" ht="15">
      <c r="H164" s="24"/>
      <c r="I164" s="24"/>
    </row>
    <row r="165" spans="8:9" ht="15">
      <c r="H165" s="24"/>
      <c r="I165" s="24"/>
    </row>
    <row r="166" spans="8:9" ht="15">
      <c r="H166" s="24"/>
      <c r="I166" s="24"/>
    </row>
    <row r="167" spans="8:9" ht="15">
      <c r="H167" s="24"/>
      <c r="I167" s="24"/>
    </row>
    <row r="168" spans="8:9" ht="15">
      <c r="H168" s="24"/>
      <c r="I168" s="24"/>
    </row>
    <row r="169" spans="8:9" ht="15">
      <c r="H169" s="24"/>
      <c r="I169" s="24"/>
    </row>
    <row r="170" spans="8:9" ht="15">
      <c r="H170" s="24"/>
      <c r="I170" s="24"/>
    </row>
    <row r="171" spans="8:9" ht="15">
      <c r="H171" s="24"/>
      <c r="I171" s="24"/>
    </row>
    <row r="172" spans="8:9" ht="15">
      <c r="H172" s="24"/>
      <c r="I172" s="24"/>
    </row>
    <row r="173" spans="8:9" ht="15">
      <c r="H173" s="24"/>
      <c r="I173" s="24"/>
    </row>
    <row r="174" spans="8:9" ht="15">
      <c r="H174" s="24"/>
      <c r="I174" s="24"/>
    </row>
    <row r="175" spans="8:9" ht="15">
      <c r="H175" s="24"/>
      <c r="I175" s="24"/>
    </row>
    <row r="176" spans="8:9" ht="15">
      <c r="H176" s="24"/>
      <c r="I176" s="24"/>
    </row>
    <row r="177" spans="8:9" ht="15">
      <c r="H177" s="24"/>
      <c r="I177" s="24"/>
    </row>
    <row r="178" spans="8:9" ht="15">
      <c r="H178" s="24"/>
      <c r="I178" s="24"/>
    </row>
    <row r="179" spans="8:9" ht="15">
      <c r="H179" s="24"/>
      <c r="I179" s="24"/>
    </row>
    <row r="180" spans="8:9" ht="15">
      <c r="H180" s="24"/>
      <c r="I180" s="24"/>
    </row>
    <row r="181" spans="8:9" ht="15">
      <c r="H181" s="24"/>
      <c r="I181" s="24"/>
    </row>
    <row r="182" spans="8:9" ht="15">
      <c r="H182" s="24"/>
      <c r="I182" s="24"/>
    </row>
    <row r="183" spans="8:9" ht="15">
      <c r="H183" s="24"/>
      <c r="I183" s="24"/>
    </row>
    <row r="184" spans="8:9" ht="15">
      <c r="H184" s="24"/>
      <c r="I184" s="24"/>
    </row>
    <row r="185" spans="8:9" ht="15">
      <c r="H185" s="24"/>
      <c r="I185" s="24"/>
    </row>
    <row r="186" spans="8:9" ht="15">
      <c r="H186" s="24"/>
      <c r="I186" s="24"/>
    </row>
    <row r="187" spans="8:9" ht="15">
      <c r="H187" s="24"/>
      <c r="I187" s="24"/>
    </row>
    <row r="188" spans="8:9" ht="15">
      <c r="H188" s="24"/>
      <c r="I188" s="24"/>
    </row>
    <row r="189" spans="8:9" ht="15">
      <c r="H189" s="24"/>
      <c r="I189" s="24"/>
    </row>
    <row r="190" spans="8:9" ht="15">
      <c r="H190" s="24"/>
      <c r="I190" s="24"/>
    </row>
    <row r="191" spans="8:9" ht="15">
      <c r="H191" s="24"/>
      <c r="I191" s="24"/>
    </row>
    <row r="192" spans="8:9" ht="15">
      <c r="H192" s="24"/>
      <c r="I192" s="24"/>
    </row>
    <row r="193" spans="8:9" ht="15">
      <c r="H193" s="24"/>
      <c r="I193" s="24"/>
    </row>
    <row r="194" spans="8:9" ht="15">
      <c r="H194" s="24"/>
      <c r="I194" s="24"/>
    </row>
    <row r="195" spans="8:9" ht="15">
      <c r="H195" s="24"/>
      <c r="I195" s="24"/>
    </row>
    <row r="196" spans="8:9" ht="15">
      <c r="H196" s="24"/>
      <c r="I196" s="24"/>
    </row>
    <row r="197" spans="8:9" ht="15">
      <c r="H197" s="24"/>
      <c r="I197" s="24"/>
    </row>
    <row r="198" spans="8:9" ht="15">
      <c r="H198" s="24"/>
      <c r="I198" s="24"/>
    </row>
    <row r="199" spans="8:9" ht="15">
      <c r="H199" s="24"/>
      <c r="I199" s="24"/>
    </row>
    <row r="200" spans="8:9" ht="15">
      <c r="H200" s="24"/>
      <c r="I200" s="24"/>
    </row>
    <row r="201" spans="8:9" ht="15">
      <c r="H201" s="24"/>
      <c r="I201" s="24"/>
    </row>
    <row r="202" spans="8:9" ht="15">
      <c r="H202" s="24"/>
      <c r="I202" s="24"/>
    </row>
    <row r="203" spans="8:9" ht="15">
      <c r="H203" s="24"/>
      <c r="I203" s="24"/>
    </row>
    <row r="204" spans="8:9" ht="15">
      <c r="H204" s="24"/>
      <c r="I204" s="24"/>
    </row>
    <row r="205" spans="8:9" ht="15">
      <c r="H205" s="24"/>
      <c r="I205" s="24"/>
    </row>
    <row r="206" spans="8:9" ht="15">
      <c r="H206" s="24"/>
      <c r="I206" s="24"/>
    </row>
    <row r="207" spans="8:9" ht="15">
      <c r="H207" s="24"/>
      <c r="I207" s="24"/>
    </row>
    <row r="208" spans="8:9" ht="15">
      <c r="H208" s="24"/>
      <c r="I208" s="24"/>
    </row>
    <row r="209" spans="8:9" ht="15">
      <c r="H209" s="24"/>
      <c r="I209" s="24"/>
    </row>
    <row r="210" spans="8:9" ht="15">
      <c r="H210" s="24"/>
      <c r="I210" s="24"/>
    </row>
    <row r="211" spans="8:9" ht="15">
      <c r="H211" s="24"/>
      <c r="I211" s="24"/>
    </row>
    <row r="212" spans="8:9" ht="15">
      <c r="H212" s="24"/>
      <c r="I212" s="24"/>
    </row>
    <row r="213" spans="8:9" ht="15">
      <c r="H213" s="24"/>
      <c r="I213" s="24"/>
    </row>
    <row r="214" spans="8:9" ht="15">
      <c r="H214" s="24"/>
      <c r="I214" s="24"/>
    </row>
    <row r="215" spans="8:9" ht="15">
      <c r="H215" s="24"/>
      <c r="I215" s="24"/>
    </row>
    <row r="216" spans="8:9" ht="15">
      <c r="H216" s="24"/>
      <c r="I216" s="24"/>
    </row>
    <row r="217" spans="8:9" ht="15">
      <c r="H217" s="24"/>
      <c r="I217" s="24"/>
    </row>
    <row r="218" spans="8:9" ht="15">
      <c r="H218" s="24"/>
      <c r="I218" s="24"/>
    </row>
    <row r="219" spans="8:9" ht="15">
      <c r="H219" s="24"/>
      <c r="I219" s="24"/>
    </row>
    <row r="220" spans="8:9" ht="15">
      <c r="H220" s="24"/>
      <c r="I220" s="24"/>
    </row>
    <row r="221" spans="8:9" ht="15">
      <c r="H221" s="24"/>
      <c r="I221" s="24"/>
    </row>
    <row r="222" spans="8:9" ht="15">
      <c r="H222" s="24"/>
      <c r="I222" s="24"/>
    </row>
    <row r="223" spans="8:9" ht="15">
      <c r="H223" s="24"/>
      <c r="I223" s="24"/>
    </row>
    <row r="224" spans="8:9" ht="15">
      <c r="H224" s="24"/>
      <c r="I224" s="24"/>
    </row>
    <row r="225" spans="8:9" ht="15">
      <c r="H225" s="24"/>
      <c r="I225" s="24"/>
    </row>
    <row r="226" spans="8:9" ht="15">
      <c r="H226" s="24"/>
      <c r="I226" s="24"/>
    </row>
    <row r="227" spans="8:9" ht="15">
      <c r="H227" s="24"/>
      <c r="I227" s="24"/>
    </row>
    <row r="228" spans="8:9" ht="15">
      <c r="H228" s="24"/>
      <c r="I228" s="24"/>
    </row>
    <row r="229" spans="7:9" ht="15">
      <c r="G229" s="20"/>
      <c r="H229" s="24"/>
      <c r="I229" s="24"/>
    </row>
    <row r="230" spans="8:9" ht="15">
      <c r="H230" s="24"/>
      <c r="I230" s="24"/>
    </row>
  </sheetData>
  <sheetProtection/>
  <mergeCells count="1">
    <mergeCell ref="A149:D14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78"/>
  <sheetViews>
    <sheetView tabSelected="1" zoomScalePageLayoutView="0" workbookViewId="0" topLeftCell="A1">
      <selection activeCell="G41" sqref="G41"/>
    </sheetView>
  </sheetViews>
  <sheetFormatPr defaultColWidth="9.140625" defaultRowHeight="15"/>
  <cols>
    <col min="1" max="1" width="23.140625" style="0" customWidth="1"/>
    <col min="2" max="2" width="16.28125" style="0" customWidth="1"/>
    <col min="3" max="3" width="16.7109375" style="0" customWidth="1"/>
    <col min="4" max="4" width="18.140625" style="0" bestFit="1" customWidth="1"/>
    <col min="5" max="5" width="18.57421875" style="0" bestFit="1" customWidth="1"/>
    <col min="6" max="6" width="27.140625" style="0" customWidth="1"/>
    <col min="7" max="7" width="21.57421875" style="0" customWidth="1"/>
    <col min="8" max="8" width="23.57421875" style="0" customWidth="1"/>
  </cols>
  <sheetData>
    <row r="1" spans="1:3" ht="26.25">
      <c r="A1" s="1" t="s">
        <v>0</v>
      </c>
      <c r="B1" s="1"/>
      <c r="C1" s="1"/>
    </row>
    <row r="2" spans="1:3" ht="26.25">
      <c r="A2" s="1" t="s">
        <v>13</v>
      </c>
      <c r="B2" s="1"/>
      <c r="C2" s="1"/>
    </row>
    <row r="5" spans="1:6" ht="15">
      <c r="A5" s="21" t="s">
        <v>2</v>
      </c>
      <c r="B5" s="21" t="s">
        <v>3</v>
      </c>
      <c r="C5" s="22" t="s">
        <v>4</v>
      </c>
      <c r="D5" s="22" t="s">
        <v>5</v>
      </c>
      <c r="E5" s="23" t="s">
        <v>6</v>
      </c>
      <c r="F5" s="23" t="s">
        <v>7</v>
      </c>
    </row>
    <row r="6" spans="1:8" ht="15">
      <c r="A6" s="25">
        <v>41666</v>
      </c>
      <c r="B6" s="26">
        <v>13903</v>
      </c>
      <c r="C6" s="49">
        <v>71.5104</v>
      </c>
      <c r="D6" s="50">
        <v>71.95</v>
      </c>
      <c r="E6" s="50">
        <v>71.2</v>
      </c>
      <c r="F6" s="30">
        <f aca="true" t="shared" si="0" ref="F6:F20">+B6*C6</f>
        <v>994209.0912</v>
      </c>
      <c r="G6" s="51"/>
      <c r="H6" s="52"/>
    </row>
    <row r="7" spans="1:8" ht="15">
      <c r="A7" s="25">
        <v>41667</v>
      </c>
      <c r="B7" s="26">
        <v>7377</v>
      </c>
      <c r="C7" s="49">
        <v>73.8048</v>
      </c>
      <c r="D7" s="50">
        <v>73.95</v>
      </c>
      <c r="E7" s="50">
        <v>73.5</v>
      </c>
      <c r="F7" s="30">
        <f t="shared" si="0"/>
        <v>544458.0096</v>
      </c>
      <c r="G7" s="51"/>
      <c r="H7" s="52"/>
    </row>
    <row r="8" spans="1:8" ht="15">
      <c r="A8" s="25">
        <v>41668</v>
      </c>
      <c r="B8" s="26">
        <v>13672</v>
      </c>
      <c r="C8" s="49">
        <v>73.2396</v>
      </c>
      <c r="D8" s="50">
        <v>74.25</v>
      </c>
      <c r="E8" s="50">
        <v>72.5</v>
      </c>
      <c r="F8" s="30">
        <f t="shared" si="0"/>
        <v>1001331.8112</v>
      </c>
      <c r="G8" s="51"/>
      <c r="H8" s="52"/>
    </row>
    <row r="9" spans="1:8" ht="15">
      <c r="A9" s="25">
        <v>41669</v>
      </c>
      <c r="B9" s="26">
        <v>26769</v>
      </c>
      <c r="C9" s="49">
        <v>72.3811</v>
      </c>
      <c r="D9" s="50">
        <v>72.9</v>
      </c>
      <c r="E9" s="50">
        <v>72.05</v>
      </c>
      <c r="F9" s="30">
        <f t="shared" si="0"/>
        <v>1937569.6659000001</v>
      </c>
      <c r="G9" s="51"/>
      <c r="H9" s="52"/>
    </row>
    <row r="10" spans="1:8" ht="15">
      <c r="A10" s="25">
        <v>41670</v>
      </c>
      <c r="B10" s="26">
        <v>40000</v>
      </c>
      <c r="C10" s="49">
        <v>71.0192</v>
      </c>
      <c r="D10" s="50">
        <v>72.2</v>
      </c>
      <c r="E10" s="50">
        <v>70.65</v>
      </c>
      <c r="F10" s="30">
        <f t="shared" si="0"/>
        <v>2840768</v>
      </c>
      <c r="G10" s="51"/>
      <c r="H10" s="52"/>
    </row>
    <row r="11" spans="1:8" ht="15">
      <c r="A11" s="25">
        <v>41673</v>
      </c>
      <c r="B11" s="26">
        <v>30000</v>
      </c>
      <c r="C11" s="49">
        <v>70.3186</v>
      </c>
      <c r="D11" s="50">
        <v>70.95</v>
      </c>
      <c r="E11" s="50">
        <v>69.6</v>
      </c>
      <c r="F11" s="30">
        <f t="shared" si="0"/>
        <v>2109558</v>
      </c>
      <c r="G11" s="51"/>
      <c r="H11" s="52"/>
    </row>
    <row r="12" spans="1:8" ht="15">
      <c r="A12" s="25">
        <v>41674</v>
      </c>
      <c r="B12" s="26">
        <v>23524</v>
      </c>
      <c r="C12" s="49">
        <v>68.8068</v>
      </c>
      <c r="D12" s="50">
        <v>79.45</v>
      </c>
      <c r="E12" s="50">
        <v>68.5</v>
      </c>
      <c r="F12" s="30">
        <f t="shared" si="0"/>
        <v>1618611.1631999998</v>
      </c>
      <c r="G12" s="51"/>
      <c r="H12" s="52"/>
    </row>
    <row r="13" spans="1:8" ht="15">
      <c r="A13" s="25">
        <v>41675</v>
      </c>
      <c r="B13" s="26">
        <v>2345</v>
      </c>
      <c r="C13" s="49">
        <v>69.4622</v>
      </c>
      <c r="D13" s="50">
        <v>69.5</v>
      </c>
      <c r="E13" s="50">
        <v>69.4</v>
      </c>
      <c r="F13" s="30">
        <f t="shared" si="0"/>
        <v>162888.859</v>
      </c>
      <c r="G13" s="51"/>
      <c r="H13" s="52"/>
    </row>
    <row r="14" spans="1:8" ht="15">
      <c r="A14" s="25">
        <v>41676</v>
      </c>
      <c r="B14" s="26">
        <v>225</v>
      </c>
      <c r="C14" s="49">
        <v>70</v>
      </c>
      <c r="D14" s="50">
        <v>70</v>
      </c>
      <c r="E14" s="50">
        <v>70</v>
      </c>
      <c r="F14" s="30">
        <f t="shared" si="0"/>
        <v>15750</v>
      </c>
      <c r="G14" s="51"/>
      <c r="H14" s="52"/>
    </row>
    <row r="15" spans="1:8" ht="15">
      <c r="A15" s="25">
        <v>41680</v>
      </c>
      <c r="B15" s="26">
        <v>3000</v>
      </c>
      <c r="C15" s="49">
        <v>72.7506</v>
      </c>
      <c r="D15" s="50">
        <v>73.35</v>
      </c>
      <c r="E15" s="50">
        <v>72.25</v>
      </c>
      <c r="F15" s="30">
        <f t="shared" si="0"/>
        <v>218251.80000000002</v>
      </c>
      <c r="G15" s="51"/>
      <c r="H15" s="52"/>
    </row>
    <row r="16" spans="1:8" ht="15">
      <c r="A16" s="25">
        <v>41681</v>
      </c>
      <c r="B16" s="26">
        <v>3000</v>
      </c>
      <c r="C16" s="49">
        <v>73.3055</v>
      </c>
      <c r="D16" s="50">
        <v>73.45</v>
      </c>
      <c r="E16" s="50">
        <v>73</v>
      </c>
      <c r="F16" s="30">
        <f t="shared" si="0"/>
        <v>219916.49999999997</v>
      </c>
      <c r="G16" s="51"/>
      <c r="H16" s="52"/>
    </row>
    <row r="17" spans="1:8" ht="15">
      <c r="A17" s="25">
        <v>41683</v>
      </c>
      <c r="B17" s="26">
        <v>2585</v>
      </c>
      <c r="C17" s="49">
        <v>72.9332</v>
      </c>
      <c r="D17" s="50">
        <v>73.95</v>
      </c>
      <c r="E17" s="50">
        <v>72.9</v>
      </c>
      <c r="F17" s="30">
        <f t="shared" si="0"/>
        <v>188532.322</v>
      </c>
      <c r="G17" s="51"/>
      <c r="H17" s="52"/>
    </row>
    <row r="18" spans="1:8" ht="15">
      <c r="A18" s="25">
        <v>41687</v>
      </c>
      <c r="B18" s="26">
        <v>444</v>
      </c>
      <c r="C18" s="49">
        <v>73.85</v>
      </c>
      <c r="D18" s="50">
        <v>73.85</v>
      </c>
      <c r="E18" s="50">
        <v>73.85</v>
      </c>
      <c r="F18" s="30">
        <f t="shared" si="0"/>
        <v>32789.399999999994</v>
      </c>
      <c r="G18" s="51"/>
      <c r="H18" s="52"/>
    </row>
    <row r="19" spans="1:8" ht="15">
      <c r="A19" s="25">
        <v>41689</v>
      </c>
      <c r="B19" s="26">
        <v>3000</v>
      </c>
      <c r="C19" s="49">
        <v>74.568</v>
      </c>
      <c r="D19" s="50">
        <v>74.7</v>
      </c>
      <c r="E19" s="50">
        <v>74.45</v>
      </c>
      <c r="F19" s="30">
        <f t="shared" si="0"/>
        <v>223704</v>
      </c>
      <c r="G19" s="51"/>
      <c r="H19" s="52"/>
    </row>
    <row r="20" spans="1:8" ht="15">
      <c r="A20" s="25">
        <v>41690</v>
      </c>
      <c r="B20" s="26">
        <v>5000</v>
      </c>
      <c r="C20" s="49">
        <v>71.7939</v>
      </c>
      <c r="D20" s="50">
        <v>73.15</v>
      </c>
      <c r="E20" s="50">
        <v>70.8</v>
      </c>
      <c r="F20" s="30">
        <f t="shared" si="0"/>
        <v>358969.49999999994</v>
      </c>
      <c r="G20" s="51"/>
      <c r="H20" s="52"/>
    </row>
    <row r="21" spans="1:8" ht="15">
      <c r="A21" s="25">
        <v>41691</v>
      </c>
      <c r="B21" s="26">
        <v>5156</v>
      </c>
      <c r="C21" s="49">
        <v>72.8263</v>
      </c>
      <c r="D21" s="50">
        <v>73</v>
      </c>
      <c r="E21" s="50">
        <v>72.25</v>
      </c>
      <c r="F21" s="30">
        <f aca="true" t="shared" si="1" ref="F21:F37">+B21*C21</f>
        <v>375492.40280000004</v>
      </c>
      <c r="G21" s="51"/>
      <c r="H21" s="52"/>
    </row>
    <row r="22" spans="1:8" ht="15">
      <c r="A22" s="25">
        <v>41710</v>
      </c>
      <c r="B22" s="26">
        <v>5000</v>
      </c>
      <c r="C22" s="49">
        <v>78.8118</v>
      </c>
      <c r="D22" s="50">
        <v>79</v>
      </c>
      <c r="E22" s="50">
        <v>78.5</v>
      </c>
      <c r="F22" s="30">
        <f t="shared" si="1"/>
        <v>394059</v>
      </c>
      <c r="G22" s="51"/>
      <c r="H22" s="52"/>
    </row>
    <row r="23" spans="1:8" ht="15">
      <c r="A23" s="25">
        <v>41711</v>
      </c>
      <c r="B23" s="26">
        <v>49000</v>
      </c>
      <c r="C23" s="49">
        <v>72.9808</v>
      </c>
      <c r="D23" s="50">
        <v>73.5</v>
      </c>
      <c r="E23" s="50">
        <v>72.55</v>
      </c>
      <c r="F23" s="30">
        <f t="shared" si="1"/>
        <v>3576059.2</v>
      </c>
      <c r="G23" s="51"/>
      <c r="H23" s="52"/>
    </row>
    <row r="24" spans="1:8" ht="15">
      <c r="A24" s="25">
        <v>41712</v>
      </c>
      <c r="B24" s="26">
        <v>5000</v>
      </c>
      <c r="C24" s="49">
        <v>72.2544</v>
      </c>
      <c r="D24" s="50">
        <v>72.3</v>
      </c>
      <c r="E24" s="50">
        <v>72.15</v>
      </c>
      <c r="F24" s="30">
        <f t="shared" si="1"/>
        <v>361272</v>
      </c>
      <c r="G24" s="51"/>
      <c r="H24" s="52"/>
    </row>
    <row r="25" spans="1:8" ht="15">
      <c r="A25" s="25">
        <v>41915</v>
      </c>
      <c r="B25" s="26">
        <v>5684</v>
      </c>
      <c r="C25" s="49">
        <v>63.3368</v>
      </c>
      <c r="D25" s="50">
        <v>63.4</v>
      </c>
      <c r="E25" s="50">
        <v>63.25</v>
      </c>
      <c r="F25" s="30">
        <f t="shared" si="1"/>
        <v>360006.3712</v>
      </c>
      <c r="G25" s="51"/>
      <c r="H25" s="52"/>
    </row>
    <row r="26" spans="1:8" ht="15">
      <c r="A26" s="25">
        <v>41918</v>
      </c>
      <c r="B26" s="26">
        <v>14316</v>
      </c>
      <c r="C26" s="49">
        <v>64.4861</v>
      </c>
      <c r="D26" s="50">
        <v>64.8</v>
      </c>
      <c r="E26" s="50">
        <v>64.08</v>
      </c>
      <c r="F26" s="30">
        <f t="shared" si="1"/>
        <v>923183.0075999999</v>
      </c>
      <c r="G26" s="89"/>
      <c r="H26" s="52"/>
    </row>
    <row r="27" spans="1:8" ht="15">
      <c r="A27" s="25">
        <v>41919</v>
      </c>
      <c r="B27" s="26">
        <v>10000</v>
      </c>
      <c r="C27" s="49">
        <v>63.298</v>
      </c>
      <c r="D27" s="50">
        <v>63.9</v>
      </c>
      <c r="E27" s="50">
        <v>62.8</v>
      </c>
      <c r="F27" s="30">
        <f t="shared" si="1"/>
        <v>632980</v>
      </c>
      <c r="G27" s="89"/>
      <c r="H27" s="52"/>
    </row>
    <row r="28" spans="1:8" ht="15">
      <c r="A28" s="25">
        <v>41920</v>
      </c>
      <c r="B28" s="26">
        <v>10000</v>
      </c>
      <c r="C28" s="49">
        <v>61.726</v>
      </c>
      <c r="D28" s="50">
        <v>62.2</v>
      </c>
      <c r="E28" s="50">
        <v>61.3</v>
      </c>
      <c r="F28" s="30">
        <f t="shared" si="1"/>
        <v>617260</v>
      </c>
      <c r="G28" s="89"/>
      <c r="H28" s="52"/>
    </row>
    <row r="29" spans="1:8" ht="15">
      <c r="A29" s="25">
        <v>41921</v>
      </c>
      <c r="B29" s="26">
        <v>20000</v>
      </c>
      <c r="C29" s="49">
        <v>62.77935</v>
      </c>
      <c r="D29" s="50">
        <v>63</v>
      </c>
      <c r="E29" s="50">
        <v>62.1</v>
      </c>
      <c r="F29" s="30">
        <f t="shared" si="1"/>
        <v>1255587</v>
      </c>
      <c r="G29" s="89"/>
      <c r="H29" s="52"/>
    </row>
    <row r="30" spans="1:8" ht="15">
      <c r="A30" s="25">
        <v>41922</v>
      </c>
      <c r="B30" s="26">
        <v>20000</v>
      </c>
      <c r="C30" s="49">
        <v>60.4685</v>
      </c>
      <c r="D30" s="50">
        <v>60.9</v>
      </c>
      <c r="E30" s="50">
        <v>59.85</v>
      </c>
      <c r="F30" s="30">
        <f t="shared" si="1"/>
        <v>1209370</v>
      </c>
      <c r="G30" s="89"/>
      <c r="H30" s="52"/>
    </row>
    <row r="31" spans="1:8" ht="15">
      <c r="A31" s="25">
        <v>41925</v>
      </c>
      <c r="B31" s="26">
        <v>9525</v>
      </c>
      <c r="C31" s="49">
        <v>60.2581</v>
      </c>
      <c r="D31" s="50">
        <v>60.3</v>
      </c>
      <c r="E31" s="50">
        <v>60.05</v>
      </c>
      <c r="F31" s="30">
        <f t="shared" si="1"/>
        <v>573958.4025</v>
      </c>
      <c r="G31" s="89"/>
      <c r="H31" s="52"/>
    </row>
    <row r="32" spans="1:8" ht="15">
      <c r="A32" s="25">
        <v>41926</v>
      </c>
      <c r="B32" s="26">
        <v>20000</v>
      </c>
      <c r="C32" s="49">
        <v>60.2427</v>
      </c>
      <c r="D32" s="50">
        <v>60.75</v>
      </c>
      <c r="E32" s="50">
        <v>59.55</v>
      </c>
      <c r="F32" s="30">
        <f t="shared" si="1"/>
        <v>1204854</v>
      </c>
      <c r="G32" s="89"/>
      <c r="H32" s="52"/>
    </row>
    <row r="33" spans="1:8" ht="15">
      <c r="A33" s="25">
        <v>41927</v>
      </c>
      <c r="B33" s="26">
        <v>15000</v>
      </c>
      <c r="C33" s="49">
        <v>59.6465</v>
      </c>
      <c r="D33" s="50">
        <v>60.75</v>
      </c>
      <c r="E33" s="50">
        <v>57.9</v>
      </c>
      <c r="F33" s="30">
        <f t="shared" si="1"/>
        <v>894697.5</v>
      </c>
      <c r="G33" s="89"/>
      <c r="H33" s="52"/>
    </row>
    <row r="34" spans="1:8" ht="15">
      <c r="A34" s="25">
        <v>41928</v>
      </c>
      <c r="B34" s="26">
        <v>15000</v>
      </c>
      <c r="C34" s="49">
        <v>58.1539</v>
      </c>
      <c r="D34" s="50">
        <v>59.4</v>
      </c>
      <c r="E34" s="50">
        <v>56.95</v>
      </c>
      <c r="F34" s="30">
        <f t="shared" si="1"/>
        <v>872308.5</v>
      </c>
      <c r="G34" s="89"/>
      <c r="H34" s="52"/>
    </row>
    <row r="35" spans="1:8" ht="15">
      <c r="A35" s="25">
        <v>41929</v>
      </c>
      <c r="B35" s="26">
        <v>15000</v>
      </c>
      <c r="C35" s="49">
        <v>60.6337</v>
      </c>
      <c r="D35" s="50">
        <v>61</v>
      </c>
      <c r="E35" s="50">
        <v>60</v>
      </c>
      <c r="F35" s="30">
        <f t="shared" si="1"/>
        <v>909505.5</v>
      </c>
      <c r="G35" s="89"/>
      <c r="H35" s="52"/>
    </row>
    <row r="36" spans="1:8" ht="15">
      <c r="A36" s="25">
        <v>41932</v>
      </c>
      <c r="B36" s="26">
        <v>15000</v>
      </c>
      <c r="C36" s="49">
        <v>60.671</v>
      </c>
      <c r="D36" s="50">
        <v>60.95</v>
      </c>
      <c r="E36" s="50">
        <v>60.35</v>
      </c>
      <c r="F36" s="30">
        <f t="shared" si="1"/>
        <v>910065</v>
      </c>
      <c r="G36" s="89"/>
      <c r="H36" s="52"/>
    </row>
    <row r="37" spans="1:8" ht="15">
      <c r="A37" s="25">
        <v>41933</v>
      </c>
      <c r="B37" s="26">
        <v>1106</v>
      </c>
      <c r="C37" s="49">
        <v>60.9489</v>
      </c>
      <c r="D37" s="50">
        <v>61</v>
      </c>
      <c r="E37" s="50">
        <v>60.9</v>
      </c>
      <c r="F37" s="30">
        <f t="shared" si="1"/>
        <v>67409.4834</v>
      </c>
      <c r="G37" s="89"/>
      <c r="H37" s="52"/>
    </row>
    <row r="38" spans="1:8" ht="15">
      <c r="A38" s="25"/>
      <c r="B38" s="26"/>
      <c r="C38" s="49"/>
      <c r="D38" s="50"/>
      <c r="E38" s="50"/>
      <c r="F38" s="30"/>
      <c r="G38" s="51"/>
      <c r="H38" s="52"/>
    </row>
    <row r="39" spans="1:6" ht="15">
      <c r="A39" s="32" t="s">
        <v>8</v>
      </c>
      <c r="B39" s="32"/>
      <c r="C39" s="53"/>
      <c r="D39" s="38"/>
      <c r="E39" s="39"/>
      <c r="F39" s="39"/>
    </row>
    <row r="40" spans="1:8" ht="15">
      <c r="A40" s="37"/>
      <c r="B40" s="37"/>
      <c r="C40" s="37"/>
      <c r="D40" s="37"/>
      <c r="E40" s="38"/>
      <c r="F40" s="38"/>
      <c r="G40" s="39"/>
      <c r="H40" s="39"/>
    </row>
    <row r="41" spans="1:6" ht="15">
      <c r="A41" s="40" t="s">
        <v>9</v>
      </c>
      <c r="B41" s="40"/>
      <c r="C41" s="41">
        <f>SUM(B6:B38)</f>
        <v>409631</v>
      </c>
      <c r="D41" s="42"/>
      <c r="E41" s="39"/>
      <c r="F41" s="39"/>
    </row>
    <row r="42" spans="1:6" ht="15">
      <c r="A42" s="40" t="s">
        <v>23</v>
      </c>
      <c r="B42" s="40"/>
      <c r="C42" s="41">
        <v>179081810</v>
      </c>
      <c r="D42" s="43"/>
      <c r="E42" s="74"/>
      <c r="F42" s="75"/>
    </row>
    <row r="43" spans="1:6" ht="15">
      <c r="A43" s="40" t="s">
        <v>10</v>
      </c>
      <c r="B43" s="40"/>
      <c r="C43" s="54">
        <f>+C41*100/C42/100</f>
        <v>0.0022873959113993768</v>
      </c>
      <c r="D43" s="20"/>
      <c r="E43" s="20"/>
      <c r="F43" s="77"/>
    </row>
    <row r="44" spans="1:6" ht="15">
      <c r="A44" s="45" t="s">
        <v>11</v>
      </c>
      <c r="B44" s="46" t="s">
        <v>12</v>
      </c>
      <c r="C44" s="47">
        <f>SUM(F6:F38)</f>
        <v>27605375.489599995</v>
      </c>
      <c r="D44" s="20"/>
      <c r="E44" s="20"/>
      <c r="F44" s="20"/>
    </row>
    <row r="47" spans="2:4" ht="15">
      <c r="B47" s="89"/>
      <c r="D47" s="90"/>
    </row>
    <row r="48" ht="15">
      <c r="B48" s="89"/>
    </row>
    <row r="49" ht="15">
      <c r="B49" s="89"/>
    </row>
    <row r="78" ht="15">
      <c r="I78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1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3.140625" style="2" customWidth="1"/>
    <col min="2" max="2" width="20.28125" style="2" customWidth="1"/>
    <col min="3" max="3" width="14.8515625" style="2" customWidth="1"/>
    <col min="4" max="4" width="21.8515625" style="2" customWidth="1"/>
    <col min="5" max="5" width="21.140625" style="2" customWidth="1"/>
    <col min="6" max="6" width="23.57421875" style="2" customWidth="1"/>
    <col min="7" max="16384" width="9.140625" style="2" customWidth="1"/>
  </cols>
  <sheetData>
    <row r="1" ht="26.25">
      <c r="A1" s="1" t="s">
        <v>0</v>
      </c>
    </row>
    <row r="2" ht="26.25">
      <c r="A2" s="1" t="s">
        <v>14</v>
      </c>
    </row>
    <row r="3" ht="12.75">
      <c r="A3" s="55" t="s">
        <v>15</v>
      </c>
    </row>
    <row r="6" spans="1:6" ht="15">
      <c r="A6" s="21" t="s">
        <v>16</v>
      </c>
      <c r="B6" s="21" t="s">
        <v>17</v>
      </c>
      <c r="C6" s="22" t="s">
        <v>4</v>
      </c>
      <c r="D6" s="22" t="s">
        <v>5</v>
      </c>
      <c r="E6" s="23" t="s">
        <v>6</v>
      </c>
      <c r="F6" s="23" t="s">
        <v>18</v>
      </c>
    </row>
    <row r="7" spans="1:6" ht="15">
      <c r="A7" s="25"/>
      <c r="B7" s="7"/>
      <c r="C7" s="27"/>
      <c r="D7" s="27"/>
      <c r="E7" s="56"/>
      <c r="F7" s="57">
        <v>0</v>
      </c>
    </row>
    <row r="8" spans="1:6" ht="15">
      <c r="A8" s="25"/>
      <c r="B8" s="25"/>
      <c r="C8" s="27"/>
      <c r="D8" s="27"/>
      <c r="E8" s="56"/>
      <c r="F8" s="57">
        <v>0</v>
      </c>
    </row>
    <row r="9" spans="1:6" ht="15">
      <c r="A9" s="25"/>
      <c r="B9" s="25"/>
      <c r="C9" s="27"/>
      <c r="D9" s="27"/>
      <c r="E9" s="56"/>
      <c r="F9" s="57">
        <v>0</v>
      </c>
    </row>
    <row r="10" spans="1:6" ht="15">
      <c r="A10" s="58"/>
      <c r="B10" s="58"/>
      <c r="C10" s="59"/>
      <c r="D10" s="59"/>
      <c r="E10" s="60"/>
      <c r="F10" s="61">
        <v>0</v>
      </c>
    </row>
    <row r="11" spans="1:6" ht="15">
      <c r="A11" s="62"/>
      <c r="B11" s="62"/>
      <c r="C11" s="63"/>
      <c r="D11" s="64"/>
      <c r="E11" s="65"/>
      <c r="F11" s="65"/>
    </row>
    <row r="12" spans="1:6" ht="15">
      <c r="A12" s="32" t="s">
        <v>8</v>
      </c>
      <c r="B12" s="37"/>
      <c r="C12" s="38"/>
      <c r="D12" s="38"/>
      <c r="E12" s="39"/>
      <c r="F12" s="39"/>
    </row>
    <row r="13" spans="1:6" ht="15">
      <c r="A13" s="37"/>
      <c r="B13" s="37"/>
      <c r="C13" s="38"/>
      <c r="D13" s="38"/>
      <c r="E13" s="39"/>
      <c r="F13" s="39"/>
    </row>
    <row r="14" spans="1:6" ht="15">
      <c r="A14" s="66" t="s">
        <v>19</v>
      </c>
      <c r="B14" s="67"/>
      <c r="C14" s="68">
        <f>SUM(B7:B10)</f>
        <v>0</v>
      </c>
      <c r="D14" s="42"/>
      <c r="E14" s="39"/>
      <c r="F14" s="39"/>
    </row>
    <row r="15" spans="1:6" ht="15">
      <c r="A15" s="40" t="s">
        <v>24</v>
      </c>
      <c r="B15" s="40"/>
      <c r="C15" s="41">
        <v>179081810</v>
      </c>
      <c r="D15" s="42"/>
      <c r="E15" s="39"/>
      <c r="F15" s="39"/>
    </row>
    <row r="16" spans="1:6" ht="15">
      <c r="A16" s="40" t="s">
        <v>20</v>
      </c>
      <c r="B16" s="40"/>
      <c r="C16" s="69">
        <f>+C14*100/C15</f>
        <v>0</v>
      </c>
      <c r="D16" s="43"/>
      <c r="E16" s="44"/>
      <c r="F16" s="44"/>
    </row>
    <row r="17" spans="1:3" ht="15">
      <c r="A17" s="40" t="s">
        <v>21</v>
      </c>
      <c r="B17" s="40" t="s">
        <v>12</v>
      </c>
      <c r="C17" s="70">
        <f>SUM(F7:F10)</f>
        <v>0</v>
      </c>
    </row>
  </sheetData>
  <sheetProtection password="F53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Adecco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Minjauw</dc:creator>
  <cp:keywords/>
  <dc:description/>
  <cp:lastModifiedBy>Dimitra Alata</cp:lastModifiedBy>
  <cp:lastPrinted>2014-07-09T11:56:34Z</cp:lastPrinted>
  <dcterms:created xsi:type="dcterms:W3CDTF">2013-09-23T07:51:28Z</dcterms:created>
  <dcterms:modified xsi:type="dcterms:W3CDTF">2014-11-14T09:05:28Z</dcterms:modified>
  <cp:category/>
  <cp:version/>
  <cp:contentType/>
  <cp:contentStatus/>
</cp:coreProperties>
</file>