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250mEUR SBB" sheetId="1" r:id="rId1"/>
    <sheet name="Purchases outside SBB program" sheetId="2" r:id="rId2"/>
    <sheet name="Sales outside SBB program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<sst xmlns="http://schemas.openxmlformats.org/spreadsheetml/2006/main" count="43" uniqueCount="25">
  <si>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Purchases within buyback program</t>
  </si>
  <si>
    <t>Date of purchase</t>
  </si>
  <si>
    <t>No. of shares</t>
  </si>
  <si>
    <t>VWAP  (CHF)</t>
  </si>
  <si>
    <t>Highest price (CHF)</t>
  </si>
  <si>
    <t>Lowest price (CHF)</t>
  </si>
  <si>
    <t>Total amount paid (CHF)</t>
  </si>
  <si>
    <t>VWAP: Volume weighted average price</t>
  </si>
  <si>
    <t>Total no. of shares purchased</t>
  </si>
  <si>
    <t>Total no. of shares issued</t>
  </si>
  <si>
    <t>Shares purchased in % of shares issued</t>
  </si>
  <si>
    <t>Total purchase price</t>
  </si>
  <si>
    <t>In CHF</t>
  </si>
  <si>
    <t>ADECCO EUR 250 M SHARE BUYBACK</t>
  </si>
  <si>
    <t>Purchases outside buyback program</t>
  </si>
  <si>
    <t xml:space="preserve">Total no. of shares issued </t>
  </si>
  <si>
    <t>Sales of trasury shares</t>
  </si>
  <si>
    <t>(not exclusively for the fulfilment of employee stock option plans)</t>
  </si>
  <si>
    <t>Date of sale</t>
  </si>
  <si>
    <t>Nr. of shares</t>
  </si>
  <si>
    <t>Total proceeds (CHF)</t>
  </si>
  <si>
    <t>Total no. of shares sold</t>
  </si>
  <si>
    <t xml:space="preserve">Total no. of shares Issued </t>
  </si>
  <si>
    <t>Shares sold in % of shares issued</t>
  </si>
  <si>
    <t>Total proceeds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</si>
</sst>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_ * #,##0.0000_ ;_ * \-#,##0.0000_ ;_ * &quot;-&quot;??_ ;_ @_ "/>
    <numFmt numFmtId="174" formatCode="0.000%"/>
    <numFmt numFmtId="175" formatCode="#,##0.0000"/>
    <numFmt numFmtId="176" formatCode="_ * #,##0_ ;_ * \-#,##0_ ;_ * &quot;-&quot;??_ ;_ @_ "/>
    <numFmt numFmtId="177" formatCode="_ * #,##0.0_ ;_ * \-#,##0.0_ ;_ * &quot;-&quot;??_ ;_ @_ "/>
    <numFmt numFmtId="178" formatCode="mmm\ yyyy"/>
    <numFmt numFmtId="179" formatCode="_ * #,##0.000_ ;_ * \-#,##0.0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b/>
      <sz val="10"/>
      <color indexed="62"/>
      <name val="Calibri"/>
      <family val="2"/>
    </font>
    <font>
      <sz val="10.5"/>
      <color indexed="8"/>
      <name val="Credit Suisse Type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333399"/>
      <name val="Calibri"/>
      <family val="2"/>
    </font>
    <font>
      <b/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b/>
      <sz val="10"/>
      <color rgb="FF333399"/>
      <name val="Calibri"/>
      <family val="2"/>
    </font>
    <font>
      <sz val="10.5"/>
      <color theme="1"/>
      <name val="Credit Suisse Type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2" fillId="0" borderId="0" xfId="0" applyFont="1" applyAlignment="1">
      <alignment/>
    </xf>
    <xf numFmtId="172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172" fontId="2" fillId="0" borderId="0" xfId="4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5" fillId="0" borderId="0" xfId="42" applyNumberFormat="1" applyFont="1" applyAlignment="1">
      <alignment horizontal="center"/>
    </xf>
    <xf numFmtId="43" fontId="4" fillId="0" borderId="0" xfId="42" applyFont="1" applyAlignment="1">
      <alignment horizontal="center"/>
    </xf>
    <xf numFmtId="14" fontId="47" fillId="0" borderId="10" xfId="0" applyNumberFormat="1" applyFont="1" applyBorder="1" applyAlignment="1">
      <alignment horizontal="left"/>
    </xf>
    <xf numFmtId="14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center"/>
    </xf>
    <xf numFmtId="14" fontId="33" fillId="33" borderId="12" xfId="0" applyNumberFormat="1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43" fontId="33" fillId="33" borderId="12" xfId="42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2" xfId="42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2" fontId="6" fillId="34" borderId="12" xfId="42" applyNumberFormat="1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1" fontId="3" fillId="0" borderId="0" xfId="42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0" fontId="6" fillId="0" borderId="14" xfId="57" applyNumberFormat="1" applyFont="1" applyBorder="1" applyAlignment="1">
      <alignment horizontal="center"/>
    </xf>
    <xf numFmtId="174" fontId="3" fillId="0" borderId="13" xfId="57" applyNumberFormat="1" applyFont="1" applyBorder="1" applyAlignment="1">
      <alignment horizontal="center"/>
    </xf>
    <xf numFmtId="174" fontId="3" fillId="0" borderId="14" xfId="57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3" fontId="7" fillId="0" borderId="12" xfId="42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75" fontId="6" fillId="0" borderId="12" xfId="0" applyNumberFormat="1" applyFont="1" applyBorder="1" applyAlignment="1">
      <alignment horizontal="center"/>
    </xf>
    <xf numFmtId="0" fontId="6" fillId="0" borderId="12" xfId="42" applyNumberFormat="1" applyFont="1" applyBorder="1" applyAlignment="1">
      <alignment horizontal="center"/>
    </xf>
    <xf numFmtId="3" fontId="6" fillId="0" borderId="12" xfId="42" applyNumberFormat="1" applyFont="1" applyBorder="1" applyAlignment="1">
      <alignment horizontal="center"/>
    </xf>
    <xf numFmtId="175" fontId="48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3" fontId="3" fillId="0" borderId="0" xfId="42" applyFont="1" applyBorder="1" applyAlignment="1">
      <alignment/>
    </xf>
    <xf numFmtId="174" fontId="3" fillId="0" borderId="0" xfId="57" applyNumberFormat="1" applyFont="1" applyBorder="1" applyAlignment="1">
      <alignment/>
    </xf>
    <xf numFmtId="10" fontId="3" fillId="0" borderId="12" xfId="57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49" fillId="0" borderId="0" xfId="0" applyFont="1" applyAlignment="1">
      <alignment vertical="center"/>
    </xf>
    <xf numFmtId="43" fontId="6" fillId="0" borderId="12" xfId="42" applyFont="1" applyBorder="1" applyAlignment="1">
      <alignment horizontal="center"/>
    </xf>
    <xf numFmtId="176" fontId="6" fillId="0" borderId="12" xfId="42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3" fontId="6" fillId="0" borderId="15" xfId="42" applyFont="1" applyBorder="1" applyAlignment="1">
      <alignment horizontal="center"/>
    </xf>
    <xf numFmtId="176" fontId="6" fillId="0" borderId="15" xfId="42" applyNumberFormat="1" applyFont="1" applyBorder="1" applyAlignment="1">
      <alignment horizontal="center"/>
    </xf>
    <xf numFmtId="14" fontId="6" fillId="0" borderId="16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3" fontId="6" fillId="0" borderId="17" xfId="42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9" fontId="3" fillId="0" borderId="13" xfId="57" applyFont="1" applyBorder="1" applyAlignment="1">
      <alignment horizontal="center"/>
    </xf>
    <xf numFmtId="3" fontId="3" fillId="0" borderId="12" xfId="57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6" fontId="6" fillId="0" borderId="0" xfId="42" applyNumberFormat="1" applyFont="1" applyBorder="1" applyAlignment="1">
      <alignment horizontal="center"/>
    </xf>
    <xf numFmtId="175" fontId="8" fillId="0" borderId="0" xfId="0" applyNumberFormat="1" applyFont="1" applyAlignment="1">
      <alignment horizontal="left"/>
    </xf>
    <xf numFmtId="0" fontId="5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zoomScalePageLayoutView="0" workbookViewId="0" topLeftCell="A122">
      <selection activeCell="H146" sqref="H146"/>
    </sheetView>
  </sheetViews>
  <sheetFormatPr defaultColWidth="9.140625" defaultRowHeight="15"/>
  <cols>
    <col min="1" max="1" width="19.140625" style="0" customWidth="1"/>
    <col min="2" max="2" width="17.421875" style="0" customWidth="1"/>
    <col min="3" max="3" width="12.421875" style="0" bestFit="1" customWidth="1"/>
    <col min="4" max="4" width="18.140625" style="0" bestFit="1" customWidth="1"/>
    <col min="5" max="5" width="18.57421875" style="0" bestFit="1" customWidth="1"/>
    <col min="6" max="6" width="22.00390625" style="0" customWidth="1"/>
    <col min="7" max="7" width="28.00390625" style="0" customWidth="1"/>
  </cols>
  <sheetData>
    <row r="1" spans="1:6" ht="26.25">
      <c r="A1" s="1" t="s">
        <v>13</v>
      </c>
      <c r="B1" s="1"/>
      <c r="C1" s="2"/>
      <c r="E1" s="3"/>
      <c r="F1" s="4"/>
    </row>
    <row r="2" spans="1:6" ht="26.25">
      <c r="A2" s="1" t="s">
        <v>0</v>
      </c>
      <c r="D2" s="2"/>
      <c r="E2" s="5"/>
      <c r="F2" s="6"/>
    </row>
    <row r="3" spans="1:6" ht="15">
      <c r="A3" s="7"/>
      <c r="B3" s="8"/>
      <c r="C3" s="8"/>
      <c r="D3" s="8"/>
      <c r="E3" s="9"/>
      <c r="F3" s="10"/>
    </row>
    <row r="4" spans="1:6" ht="15">
      <c r="A4" s="11"/>
      <c r="B4" s="12"/>
      <c r="C4" s="13"/>
      <c r="D4" s="13"/>
      <c r="E4" s="14"/>
      <c r="F4" s="14"/>
    </row>
    <row r="5" spans="1:6" ht="15">
      <c r="A5" s="15" t="s">
        <v>1</v>
      </c>
      <c r="B5" s="15" t="s">
        <v>2</v>
      </c>
      <c r="C5" s="16" t="s">
        <v>3</v>
      </c>
      <c r="D5" s="16" t="s">
        <v>4</v>
      </c>
      <c r="E5" s="17" t="s">
        <v>5</v>
      </c>
      <c r="F5" s="17" t="s">
        <v>6</v>
      </c>
    </row>
    <row r="6" spans="1:6" ht="15">
      <c r="A6" s="18">
        <v>41956</v>
      </c>
      <c r="B6" s="19">
        <v>36500</v>
      </c>
      <c r="C6" s="20">
        <v>63.9945</v>
      </c>
      <c r="D6" s="21">
        <v>64.61</v>
      </c>
      <c r="E6" s="22">
        <v>63.6</v>
      </c>
      <c r="F6" s="58">
        <f>B6*C6</f>
        <v>2335799.25</v>
      </c>
    </row>
    <row r="7" spans="1:6" ht="15">
      <c r="A7" s="18">
        <v>41957</v>
      </c>
      <c r="B7" s="19">
        <v>25500</v>
      </c>
      <c r="C7" s="23">
        <v>63.5261</v>
      </c>
      <c r="D7" s="21">
        <v>63.75</v>
      </c>
      <c r="E7" s="22">
        <v>63.21</v>
      </c>
      <c r="F7" s="58">
        <f>B7*C7</f>
        <v>1619915.55</v>
      </c>
    </row>
    <row r="8" spans="1:6" ht="15">
      <c r="A8" s="18">
        <v>41960</v>
      </c>
      <c r="B8" s="19">
        <v>14500</v>
      </c>
      <c r="C8" s="23">
        <v>63.3855</v>
      </c>
      <c r="D8" s="21">
        <v>63.7</v>
      </c>
      <c r="E8" s="22">
        <v>63</v>
      </c>
      <c r="F8" s="58">
        <f aca="true" t="shared" si="0" ref="F8:F56">B8*C8</f>
        <v>919089.75</v>
      </c>
    </row>
    <row r="9" spans="1:6" ht="15">
      <c r="A9" s="18">
        <v>41961</v>
      </c>
      <c r="B9" s="19">
        <v>26000</v>
      </c>
      <c r="C9" s="23">
        <v>64.2085</v>
      </c>
      <c r="D9" s="21">
        <v>64.52</v>
      </c>
      <c r="E9" s="22">
        <v>63.99</v>
      </c>
      <c r="F9" s="58">
        <f t="shared" si="0"/>
        <v>1669421</v>
      </c>
    </row>
    <row r="10" spans="1:6" ht="15">
      <c r="A10" s="18">
        <v>41962</v>
      </c>
      <c r="B10" s="19">
        <v>19000</v>
      </c>
      <c r="C10" s="23">
        <v>64.2216</v>
      </c>
      <c r="D10" s="21">
        <v>64.52</v>
      </c>
      <c r="E10" s="22">
        <v>63.97</v>
      </c>
      <c r="F10" s="58">
        <f t="shared" si="0"/>
        <v>1220210.4</v>
      </c>
    </row>
    <row r="11" spans="1:6" ht="15">
      <c r="A11" s="18">
        <v>41963</v>
      </c>
      <c r="B11" s="19">
        <v>20000</v>
      </c>
      <c r="C11" s="23">
        <v>64.3745</v>
      </c>
      <c r="D11" s="21">
        <v>64.65</v>
      </c>
      <c r="E11" s="22">
        <v>64.21</v>
      </c>
      <c r="F11" s="58">
        <f>B11*C11</f>
        <v>1287490</v>
      </c>
    </row>
    <row r="12" spans="1:6" ht="15">
      <c r="A12" s="18">
        <v>41964</v>
      </c>
      <c r="B12" s="19">
        <v>21250</v>
      </c>
      <c r="C12" s="23">
        <v>65.77</v>
      </c>
      <c r="D12" s="21">
        <v>66.32</v>
      </c>
      <c r="E12" s="22">
        <v>65.15</v>
      </c>
      <c r="F12" s="58">
        <f t="shared" si="0"/>
        <v>1397612.5</v>
      </c>
    </row>
    <row r="13" spans="1:6" ht="15">
      <c r="A13" s="18">
        <v>41967</v>
      </c>
      <c r="B13" s="19">
        <v>15250</v>
      </c>
      <c r="C13" s="23">
        <v>66.8977</v>
      </c>
      <c r="D13" s="21">
        <v>67.15</v>
      </c>
      <c r="E13" s="22">
        <v>66.33</v>
      </c>
      <c r="F13" s="58">
        <f>B13*C13</f>
        <v>1020189.925</v>
      </c>
    </row>
    <row r="14" spans="1:6" ht="15">
      <c r="A14" s="18">
        <v>41968</v>
      </c>
      <c r="B14" s="19">
        <v>15500</v>
      </c>
      <c r="C14" s="23">
        <v>67.3223</v>
      </c>
      <c r="D14" s="21">
        <v>67.55</v>
      </c>
      <c r="E14" s="22">
        <v>67.1</v>
      </c>
      <c r="F14" s="58">
        <f t="shared" si="0"/>
        <v>1043495.65</v>
      </c>
    </row>
    <row r="15" spans="1:6" ht="15">
      <c r="A15" s="18">
        <v>41969</v>
      </c>
      <c r="B15" s="19">
        <v>14250</v>
      </c>
      <c r="C15" s="23">
        <v>67.6058</v>
      </c>
      <c r="D15" s="21">
        <v>67.88</v>
      </c>
      <c r="E15" s="22">
        <v>67.28</v>
      </c>
      <c r="F15" s="58">
        <f t="shared" si="0"/>
        <v>963382.65</v>
      </c>
    </row>
    <row r="16" spans="1:6" ht="15">
      <c r="A16" s="18">
        <v>41970</v>
      </c>
      <c r="B16" s="19">
        <v>9000</v>
      </c>
      <c r="C16" s="23">
        <v>67.8208</v>
      </c>
      <c r="D16" s="21">
        <v>68.05</v>
      </c>
      <c r="E16" s="22">
        <v>67.68</v>
      </c>
      <c r="F16" s="58">
        <f t="shared" si="0"/>
        <v>610387.2000000001</v>
      </c>
    </row>
    <row r="17" spans="1:6" ht="15">
      <c r="A17" s="18">
        <v>41971</v>
      </c>
      <c r="B17" s="19">
        <v>8250</v>
      </c>
      <c r="C17" s="23">
        <v>67.5085</v>
      </c>
      <c r="D17" s="21">
        <v>67.8</v>
      </c>
      <c r="E17" s="22">
        <v>67.35</v>
      </c>
      <c r="F17" s="58">
        <f t="shared" si="0"/>
        <v>556945.125</v>
      </c>
    </row>
    <row r="18" spans="1:6" ht="15">
      <c r="A18" s="18">
        <v>41974</v>
      </c>
      <c r="B18" s="19">
        <v>12750</v>
      </c>
      <c r="C18" s="23">
        <v>67.5984</v>
      </c>
      <c r="D18" s="21">
        <v>68.05</v>
      </c>
      <c r="E18" s="22">
        <v>67.14</v>
      </c>
      <c r="F18" s="58">
        <f t="shared" si="0"/>
        <v>861879.6</v>
      </c>
    </row>
    <row r="19" spans="1:6" ht="15">
      <c r="A19" s="18">
        <v>41975</v>
      </c>
      <c r="B19" s="19">
        <v>14250</v>
      </c>
      <c r="C19" s="23">
        <v>67.5454</v>
      </c>
      <c r="D19" s="21">
        <v>68.1</v>
      </c>
      <c r="E19" s="22">
        <v>67.15</v>
      </c>
      <c r="F19" s="58">
        <f t="shared" si="0"/>
        <v>962521.95</v>
      </c>
    </row>
    <row r="20" spans="1:6" ht="15">
      <c r="A20" s="18">
        <v>41976</v>
      </c>
      <c r="B20" s="19">
        <v>11250</v>
      </c>
      <c r="C20" s="23">
        <v>67.8896</v>
      </c>
      <c r="D20" s="21">
        <v>68.16</v>
      </c>
      <c r="E20" s="22">
        <v>67.57</v>
      </c>
      <c r="F20" s="58">
        <f t="shared" si="0"/>
        <v>763758</v>
      </c>
    </row>
    <row r="21" spans="1:6" ht="15">
      <c r="A21" s="18">
        <v>41977</v>
      </c>
      <c r="B21" s="19">
        <v>18250</v>
      </c>
      <c r="C21" s="23">
        <v>67.6614</v>
      </c>
      <c r="D21" s="21">
        <v>68.14</v>
      </c>
      <c r="E21" s="22">
        <v>67.2</v>
      </c>
      <c r="F21" s="58">
        <f t="shared" si="0"/>
        <v>1234820.55</v>
      </c>
    </row>
    <row r="22" spans="1:6" ht="15">
      <c r="A22" s="18">
        <v>41978</v>
      </c>
      <c r="B22" s="19">
        <v>14250</v>
      </c>
      <c r="C22" s="23">
        <v>68.4002</v>
      </c>
      <c r="D22" s="21">
        <v>69.05</v>
      </c>
      <c r="E22" s="22">
        <v>67.48</v>
      </c>
      <c r="F22" s="58">
        <f t="shared" si="0"/>
        <v>974702.85</v>
      </c>
    </row>
    <row r="23" spans="1:6" ht="15">
      <c r="A23" s="18">
        <v>41981</v>
      </c>
      <c r="B23" s="19">
        <v>11250</v>
      </c>
      <c r="C23" s="23">
        <v>68.6636</v>
      </c>
      <c r="D23" s="21">
        <v>69.24</v>
      </c>
      <c r="E23" s="22">
        <v>68.4</v>
      </c>
      <c r="F23" s="58">
        <f t="shared" si="0"/>
        <v>772465.5</v>
      </c>
    </row>
    <row r="24" spans="1:6" ht="15">
      <c r="A24" s="18">
        <v>41982</v>
      </c>
      <c r="B24" s="19">
        <v>39750</v>
      </c>
      <c r="C24" s="23">
        <v>66.7012</v>
      </c>
      <c r="D24" s="21">
        <v>67.59</v>
      </c>
      <c r="E24" s="22">
        <v>66.03</v>
      </c>
      <c r="F24" s="58">
        <f t="shared" si="0"/>
        <v>2651372.7</v>
      </c>
    </row>
    <row r="25" spans="1:6" ht="15">
      <c r="A25" s="18">
        <v>41983</v>
      </c>
      <c r="B25" s="19">
        <v>34250</v>
      </c>
      <c r="C25" s="23">
        <v>66.7383</v>
      </c>
      <c r="D25" s="21">
        <v>66.99</v>
      </c>
      <c r="E25" s="22">
        <v>66.4</v>
      </c>
      <c r="F25" s="58">
        <f t="shared" si="0"/>
        <v>2285786.775</v>
      </c>
    </row>
    <row r="26" spans="1:6" ht="15">
      <c r="A26" s="18">
        <v>41984</v>
      </c>
      <c r="B26" s="19">
        <v>38750</v>
      </c>
      <c r="C26" s="23">
        <v>65.8155</v>
      </c>
      <c r="D26" s="21">
        <v>66.38</v>
      </c>
      <c r="E26" s="22">
        <v>65.38</v>
      </c>
      <c r="F26" s="58">
        <f t="shared" si="0"/>
        <v>2550350.625</v>
      </c>
    </row>
    <row r="27" spans="1:6" ht="15">
      <c r="A27" s="18">
        <v>41985</v>
      </c>
      <c r="B27" s="19">
        <v>27000</v>
      </c>
      <c r="C27" s="23">
        <v>65.4524</v>
      </c>
      <c r="D27" s="21">
        <v>65.71</v>
      </c>
      <c r="E27" s="22">
        <v>65.17</v>
      </c>
      <c r="F27" s="58">
        <f t="shared" si="0"/>
        <v>1767214.7999999998</v>
      </c>
    </row>
    <row r="28" spans="1:6" ht="15">
      <c r="A28" s="18">
        <v>41988</v>
      </c>
      <c r="B28" s="19">
        <v>22250</v>
      </c>
      <c r="C28" s="23">
        <v>64.9351</v>
      </c>
      <c r="D28" s="21">
        <v>65.64</v>
      </c>
      <c r="E28" s="22">
        <v>64.4</v>
      </c>
      <c r="F28" s="58">
        <f t="shared" si="0"/>
        <v>1444805.975</v>
      </c>
    </row>
    <row r="29" spans="1:6" ht="15">
      <c r="A29" s="18">
        <v>41989</v>
      </c>
      <c r="B29" s="19">
        <v>45500</v>
      </c>
      <c r="C29" s="23">
        <v>64.501</v>
      </c>
      <c r="D29" s="21">
        <v>65.52</v>
      </c>
      <c r="E29" s="22">
        <v>63.45</v>
      </c>
      <c r="F29" s="58">
        <f t="shared" si="0"/>
        <v>2934795.5</v>
      </c>
    </row>
    <row r="30" spans="1:6" ht="15">
      <c r="A30" s="18">
        <v>41990</v>
      </c>
      <c r="B30" s="19">
        <v>15250</v>
      </c>
      <c r="C30" s="23">
        <v>65.3702</v>
      </c>
      <c r="D30" s="21">
        <v>65.72</v>
      </c>
      <c r="E30" s="22">
        <v>65.06</v>
      </c>
      <c r="F30" s="58">
        <f t="shared" si="0"/>
        <v>996895.5499999999</v>
      </c>
    </row>
    <row r="31" spans="1:6" ht="15">
      <c r="A31" s="18">
        <v>41991</v>
      </c>
      <c r="B31" s="19">
        <v>19750</v>
      </c>
      <c r="C31" s="23">
        <v>67.0885</v>
      </c>
      <c r="D31" s="21">
        <v>67.85</v>
      </c>
      <c r="E31" s="22">
        <v>66.35</v>
      </c>
      <c r="F31" s="58">
        <f t="shared" si="0"/>
        <v>1324997.875</v>
      </c>
    </row>
    <row r="32" spans="1:6" ht="15">
      <c r="A32" s="18">
        <v>41992</v>
      </c>
      <c r="B32" s="19">
        <v>27250</v>
      </c>
      <c r="C32" s="23">
        <v>68.1036</v>
      </c>
      <c r="D32" s="21">
        <v>68.73</v>
      </c>
      <c r="E32" s="22">
        <v>67.86</v>
      </c>
      <c r="F32" s="58">
        <f t="shared" si="0"/>
        <v>1855823.1</v>
      </c>
    </row>
    <row r="33" spans="1:6" ht="15">
      <c r="A33" s="18">
        <v>42009</v>
      </c>
      <c r="B33" s="19">
        <v>10750</v>
      </c>
      <c r="C33" s="23">
        <v>68.4556</v>
      </c>
      <c r="D33" s="21">
        <v>69.05</v>
      </c>
      <c r="E33" s="22">
        <v>67.65</v>
      </c>
      <c r="F33" s="58">
        <f t="shared" si="0"/>
        <v>735897.7000000001</v>
      </c>
    </row>
    <row r="34" spans="1:6" ht="15">
      <c r="A34" s="18">
        <v>42010</v>
      </c>
      <c r="B34" s="19">
        <v>20500</v>
      </c>
      <c r="C34" s="23">
        <v>67.3004</v>
      </c>
      <c r="D34" s="21">
        <v>67.85</v>
      </c>
      <c r="E34" s="22">
        <v>66.89</v>
      </c>
      <c r="F34" s="58">
        <f t="shared" si="0"/>
        <v>1379658.2</v>
      </c>
    </row>
    <row r="35" spans="1:6" ht="15">
      <c r="A35" s="18">
        <v>42011</v>
      </c>
      <c r="B35" s="19">
        <v>17500</v>
      </c>
      <c r="C35" s="23">
        <v>67.4243</v>
      </c>
      <c r="D35" s="21">
        <v>67.7</v>
      </c>
      <c r="E35" s="22">
        <v>67.19</v>
      </c>
      <c r="F35" s="58">
        <f t="shared" si="0"/>
        <v>1179925.25</v>
      </c>
    </row>
    <row r="36" spans="1:6" ht="15">
      <c r="A36" s="18">
        <v>42012</v>
      </c>
      <c r="B36" s="19">
        <v>14750</v>
      </c>
      <c r="C36" s="23">
        <v>68.4453</v>
      </c>
      <c r="D36" s="21">
        <v>69.1</v>
      </c>
      <c r="E36" s="22">
        <v>68.14</v>
      </c>
      <c r="F36" s="58">
        <f t="shared" si="0"/>
        <v>1009568.175</v>
      </c>
    </row>
    <row r="37" spans="1:6" ht="15">
      <c r="A37" s="18">
        <v>42013</v>
      </c>
      <c r="B37" s="19">
        <v>12750</v>
      </c>
      <c r="C37" s="23">
        <v>69.4375</v>
      </c>
      <c r="D37" s="21">
        <v>69.7</v>
      </c>
      <c r="E37" s="22">
        <v>68.84</v>
      </c>
      <c r="F37" s="58">
        <f t="shared" si="0"/>
        <v>885328.125</v>
      </c>
    </row>
    <row r="38" spans="1:6" ht="15">
      <c r="A38" s="18">
        <v>42016</v>
      </c>
      <c r="B38" s="19">
        <v>11000</v>
      </c>
      <c r="C38" s="23">
        <v>69.2309</v>
      </c>
      <c r="D38" s="21">
        <v>69.95</v>
      </c>
      <c r="E38" s="22">
        <v>68.6</v>
      </c>
      <c r="F38" s="58">
        <f t="shared" si="0"/>
        <v>761539.9</v>
      </c>
    </row>
    <row r="39" spans="1:6" ht="15">
      <c r="A39" s="18">
        <v>42017</v>
      </c>
      <c r="B39" s="19">
        <v>18250</v>
      </c>
      <c r="C39" s="23">
        <v>69.3236</v>
      </c>
      <c r="D39" s="21">
        <v>69.79</v>
      </c>
      <c r="E39" s="22">
        <v>68.55</v>
      </c>
      <c r="F39" s="58">
        <f t="shared" si="0"/>
        <v>1265155.7</v>
      </c>
    </row>
    <row r="40" spans="1:6" ht="15">
      <c r="A40" s="18">
        <v>42018</v>
      </c>
      <c r="B40" s="19">
        <v>12500</v>
      </c>
      <c r="C40" s="23">
        <v>68.6846</v>
      </c>
      <c r="D40" s="21">
        <v>69.54</v>
      </c>
      <c r="E40" s="22">
        <v>68.19</v>
      </c>
      <c r="F40" s="58">
        <f t="shared" si="0"/>
        <v>858557.5</v>
      </c>
    </row>
    <row r="41" spans="1:6" ht="15">
      <c r="A41" s="18">
        <v>42019</v>
      </c>
      <c r="B41" s="19">
        <v>1000</v>
      </c>
      <c r="C41" s="23">
        <v>68.8225</v>
      </c>
      <c r="D41" s="21">
        <v>68.85</v>
      </c>
      <c r="E41" s="22">
        <v>68.79</v>
      </c>
      <c r="F41" s="58">
        <f t="shared" si="0"/>
        <v>68822.5</v>
      </c>
    </row>
    <row r="42" spans="1:6" ht="15">
      <c r="A42" s="18">
        <v>42020</v>
      </c>
      <c r="B42" s="19">
        <v>50000</v>
      </c>
      <c r="C42" s="23">
        <v>59.1247</v>
      </c>
      <c r="D42" s="21">
        <v>59.74</v>
      </c>
      <c r="E42" s="22">
        <v>58.45</v>
      </c>
      <c r="F42" s="58">
        <f t="shared" si="0"/>
        <v>2956235</v>
      </c>
    </row>
    <row r="43" spans="1:6" ht="15">
      <c r="A43" s="18">
        <v>42023</v>
      </c>
      <c r="B43" s="19">
        <v>30000</v>
      </c>
      <c r="C43" s="23">
        <v>61.5353</v>
      </c>
      <c r="D43" s="21">
        <v>61.89</v>
      </c>
      <c r="E43" s="22">
        <v>61.15</v>
      </c>
      <c r="F43" s="58">
        <f t="shared" si="0"/>
        <v>1846059</v>
      </c>
    </row>
    <row r="44" spans="1:6" ht="15">
      <c r="A44" s="18">
        <v>42024</v>
      </c>
      <c r="B44" s="19">
        <v>19250</v>
      </c>
      <c r="C44" s="23">
        <v>61.8484</v>
      </c>
      <c r="D44" s="21">
        <v>62.19</v>
      </c>
      <c r="E44" s="22">
        <v>61.54</v>
      </c>
      <c r="F44" s="58">
        <f t="shared" si="0"/>
        <v>1190581.7</v>
      </c>
    </row>
    <row r="45" spans="1:6" ht="15">
      <c r="A45" s="18">
        <v>42025</v>
      </c>
      <c r="B45" s="19">
        <v>4500</v>
      </c>
      <c r="C45" s="23">
        <v>60.8328</v>
      </c>
      <c r="D45" s="21">
        <v>61</v>
      </c>
      <c r="E45" s="22">
        <v>60.65</v>
      </c>
      <c r="F45" s="58">
        <f t="shared" si="0"/>
        <v>273747.6</v>
      </c>
    </row>
    <row r="46" spans="1:6" ht="15">
      <c r="A46" s="18">
        <v>42030</v>
      </c>
      <c r="B46" s="19">
        <v>8000</v>
      </c>
      <c r="C46" s="23">
        <v>66.5278</v>
      </c>
      <c r="D46" s="21">
        <v>66.95</v>
      </c>
      <c r="E46" s="22">
        <v>65.8</v>
      </c>
      <c r="F46" s="58">
        <f t="shared" si="0"/>
        <v>532222.4</v>
      </c>
    </row>
    <row r="47" spans="1:6" ht="15">
      <c r="A47" s="18">
        <v>42031</v>
      </c>
      <c r="B47" s="19">
        <v>10750</v>
      </c>
      <c r="C47" s="23">
        <v>67.1667</v>
      </c>
      <c r="D47" s="21">
        <v>67.8</v>
      </c>
      <c r="E47" s="22">
        <v>66.89</v>
      </c>
      <c r="F47" s="58">
        <f t="shared" si="0"/>
        <v>722042.025</v>
      </c>
    </row>
    <row r="48" spans="1:6" ht="15">
      <c r="A48" s="18">
        <v>42032</v>
      </c>
      <c r="B48" s="19">
        <v>6750</v>
      </c>
      <c r="C48" s="23">
        <v>67.2348</v>
      </c>
      <c r="D48" s="21">
        <v>67.5</v>
      </c>
      <c r="E48" s="22">
        <v>67.05</v>
      </c>
      <c r="F48" s="58">
        <f t="shared" si="0"/>
        <v>453834.9</v>
      </c>
    </row>
    <row r="49" spans="1:6" ht="15">
      <c r="A49" s="18">
        <v>42164</v>
      </c>
      <c r="B49" s="19">
        <v>18500</v>
      </c>
      <c r="C49" s="23">
        <v>73.7322</v>
      </c>
      <c r="D49" s="21">
        <v>74</v>
      </c>
      <c r="E49" s="22">
        <v>73.39</v>
      </c>
      <c r="F49" s="58">
        <f t="shared" si="0"/>
        <v>1364045.7000000002</v>
      </c>
    </row>
    <row r="50" spans="1:6" ht="15">
      <c r="A50" s="18">
        <v>42171</v>
      </c>
      <c r="B50" s="19">
        <v>13500</v>
      </c>
      <c r="C50" s="23">
        <v>73.9281</v>
      </c>
      <c r="D50" s="21">
        <v>74</v>
      </c>
      <c r="E50" s="22">
        <v>73.73</v>
      </c>
      <c r="F50" s="58">
        <f t="shared" si="0"/>
        <v>998029.35</v>
      </c>
    </row>
    <row r="51" spans="1:6" ht="15">
      <c r="A51" s="18">
        <v>42173</v>
      </c>
      <c r="B51" s="19">
        <v>25000</v>
      </c>
      <c r="C51" s="23">
        <v>73.5605</v>
      </c>
      <c r="D51" s="21">
        <v>73.86</v>
      </c>
      <c r="E51" s="22">
        <v>73.02</v>
      </c>
      <c r="F51" s="58">
        <f t="shared" si="0"/>
        <v>1839012.5000000002</v>
      </c>
    </row>
    <row r="52" spans="1:6" ht="15">
      <c r="A52" s="18">
        <v>42174</v>
      </c>
      <c r="B52" s="19">
        <v>23000</v>
      </c>
      <c r="C52" s="23">
        <v>75.0465</v>
      </c>
      <c r="D52" s="21">
        <v>75.13</v>
      </c>
      <c r="E52" s="22">
        <v>74.99</v>
      </c>
      <c r="F52" s="58">
        <f t="shared" si="0"/>
        <v>1726069.4999999998</v>
      </c>
    </row>
    <row r="53" spans="1:6" ht="15">
      <c r="A53" s="18">
        <v>42177</v>
      </c>
      <c r="B53" s="19">
        <v>61500</v>
      </c>
      <c r="C53" s="23">
        <v>76.3578</v>
      </c>
      <c r="D53" s="21">
        <v>77</v>
      </c>
      <c r="E53" s="22">
        <v>75.39</v>
      </c>
      <c r="F53" s="58">
        <f t="shared" si="0"/>
        <v>4696004.7</v>
      </c>
    </row>
    <row r="54" spans="1:6" ht="15">
      <c r="A54" s="18">
        <v>42178</v>
      </c>
      <c r="B54" s="19">
        <v>33000</v>
      </c>
      <c r="C54" s="23">
        <v>78.5511</v>
      </c>
      <c r="D54" s="21">
        <v>78.9</v>
      </c>
      <c r="E54" s="22">
        <v>78.34</v>
      </c>
      <c r="F54" s="58">
        <f t="shared" si="0"/>
        <v>2592186.3000000003</v>
      </c>
    </row>
    <row r="55" spans="1:6" ht="15">
      <c r="A55" s="18">
        <v>42179</v>
      </c>
      <c r="B55" s="19">
        <v>21500</v>
      </c>
      <c r="C55" s="23">
        <v>78.3591</v>
      </c>
      <c r="D55" s="21">
        <v>78.78</v>
      </c>
      <c r="E55" s="22">
        <v>78.1</v>
      </c>
      <c r="F55" s="58">
        <f t="shared" si="0"/>
        <v>1684720.65</v>
      </c>
    </row>
    <row r="56" spans="1:6" ht="15">
      <c r="A56" s="18">
        <v>42180</v>
      </c>
      <c r="B56" s="19">
        <v>16500</v>
      </c>
      <c r="C56" s="23">
        <v>78.7673</v>
      </c>
      <c r="D56" s="21">
        <v>79</v>
      </c>
      <c r="E56" s="22">
        <v>78.7</v>
      </c>
      <c r="F56" s="58">
        <f t="shared" si="0"/>
        <v>1299660.4500000002</v>
      </c>
    </row>
    <row r="57" spans="1:6" ht="15">
      <c r="A57" s="18">
        <v>42181</v>
      </c>
      <c r="B57" s="19">
        <v>5500</v>
      </c>
      <c r="C57" s="23">
        <v>78.4423</v>
      </c>
      <c r="D57" s="24">
        <v>78.75</v>
      </c>
      <c r="E57" s="25">
        <v>77.89</v>
      </c>
      <c r="F57" s="58">
        <f aca="true" t="shared" si="1" ref="F57:F80">B57*C57</f>
        <v>431432.65</v>
      </c>
    </row>
    <row r="58" spans="1:6" ht="15">
      <c r="A58" s="18">
        <v>42184</v>
      </c>
      <c r="B58" s="19">
        <v>25500</v>
      </c>
      <c r="C58" s="23">
        <v>77.2012</v>
      </c>
      <c r="D58" s="21">
        <v>77.65</v>
      </c>
      <c r="E58" s="22">
        <v>76.8</v>
      </c>
      <c r="F58" s="58">
        <f t="shared" si="1"/>
        <v>1968630.6</v>
      </c>
    </row>
    <row r="59" spans="1:6" ht="15">
      <c r="A59" s="18">
        <v>42185</v>
      </c>
      <c r="B59" s="19">
        <v>4000</v>
      </c>
      <c r="C59" s="23">
        <v>76.4525</v>
      </c>
      <c r="D59" s="21">
        <v>76.8</v>
      </c>
      <c r="E59" s="22">
        <v>76.04</v>
      </c>
      <c r="F59" s="58">
        <f t="shared" si="1"/>
        <v>305810</v>
      </c>
    </row>
    <row r="60" spans="1:6" ht="15">
      <c r="A60" s="18">
        <v>42186</v>
      </c>
      <c r="B60" s="19">
        <v>67000</v>
      </c>
      <c r="C60" s="23">
        <v>77.1534</v>
      </c>
      <c r="D60" s="21">
        <v>77.44</v>
      </c>
      <c r="E60" s="22">
        <v>76.63</v>
      </c>
      <c r="F60" s="58">
        <f t="shared" si="1"/>
        <v>5169277.800000001</v>
      </c>
    </row>
    <row r="61" spans="1:6" ht="15">
      <c r="A61" s="18">
        <v>42187</v>
      </c>
      <c r="B61" s="19">
        <v>51500</v>
      </c>
      <c r="C61" s="23">
        <v>76.9396</v>
      </c>
      <c r="D61" s="21">
        <v>77.16</v>
      </c>
      <c r="E61" s="22">
        <v>76.72</v>
      </c>
      <c r="F61" s="58">
        <f t="shared" si="1"/>
        <v>3962389.4</v>
      </c>
    </row>
    <row r="62" spans="1:6" ht="15">
      <c r="A62" s="18">
        <v>42188</v>
      </c>
      <c r="B62" s="19">
        <v>32000</v>
      </c>
      <c r="C62" s="23">
        <v>76.5808</v>
      </c>
      <c r="D62" s="21">
        <v>76.73</v>
      </c>
      <c r="E62" s="22">
        <v>76.37</v>
      </c>
      <c r="F62" s="58">
        <f t="shared" si="1"/>
        <v>2450585.6</v>
      </c>
    </row>
    <row r="63" spans="1:6" ht="15">
      <c r="A63" s="18">
        <v>42191</v>
      </c>
      <c r="B63" s="19">
        <v>48000</v>
      </c>
      <c r="C63" s="23">
        <v>75.2423</v>
      </c>
      <c r="D63" s="21">
        <v>75.62</v>
      </c>
      <c r="E63" s="22">
        <v>74.67</v>
      </c>
      <c r="F63" s="58">
        <f t="shared" si="1"/>
        <v>3611630.4</v>
      </c>
    </row>
    <row r="64" spans="1:6" ht="15">
      <c r="A64" s="18">
        <v>42192</v>
      </c>
      <c r="B64" s="19">
        <v>53250</v>
      </c>
      <c r="C64" s="23">
        <v>74.3629</v>
      </c>
      <c r="D64" s="21">
        <v>75.12</v>
      </c>
      <c r="E64" s="22">
        <v>73.56</v>
      </c>
      <c r="F64" s="58">
        <f t="shared" si="1"/>
        <v>3959824.425</v>
      </c>
    </row>
    <row r="65" spans="1:6" ht="15">
      <c r="A65" s="18">
        <v>42193</v>
      </c>
      <c r="B65" s="19">
        <v>52500</v>
      </c>
      <c r="C65" s="23">
        <v>73.4747</v>
      </c>
      <c r="D65" s="21">
        <v>74.17</v>
      </c>
      <c r="E65" s="22">
        <v>73.02</v>
      </c>
      <c r="F65" s="58">
        <f t="shared" si="1"/>
        <v>3857421.75</v>
      </c>
    </row>
    <row r="66" spans="1:6" ht="15">
      <c r="A66" s="18">
        <v>42194</v>
      </c>
      <c r="B66" s="19">
        <v>23750</v>
      </c>
      <c r="C66" s="23">
        <v>74.8983</v>
      </c>
      <c r="D66" s="21">
        <v>75.22</v>
      </c>
      <c r="E66" s="22">
        <v>74.56</v>
      </c>
      <c r="F66" s="58">
        <f t="shared" si="1"/>
        <v>1778834.6250000002</v>
      </c>
    </row>
    <row r="67" spans="1:6" ht="15">
      <c r="A67" s="18">
        <v>42195</v>
      </c>
      <c r="B67" s="19">
        <v>28000</v>
      </c>
      <c r="C67" s="23">
        <v>76.9799</v>
      </c>
      <c r="D67" s="21">
        <v>77.32</v>
      </c>
      <c r="E67" s="22">
        <v>76.52</v>
      </c>
      <c r="F67" s="58">
        <f t="shared" si="1"/>
        <v>2155437.2</v>
      </c>
    </row>
    <row r="68" spans="1:6" ht="15">
      <c r="A68" s="18">
        <v>42198</v>
      </c>
      <c r="B68" s="19">
        <v>10000</v>
      </c>
      <c r="C68" s="23">
        <v>78.5735</v>
      </c>
      <c r="D68" s="21">
        <v>79</v>
      </c>
      <c r="E68" s="22">
        <v>78.17</v>
      </c>
      <c r="F68" s="58">
        <f t="shared" si="1"/>
        <v>785735</v>
      </c>
    </row>
    <row r="69" spans="1:6" ht="15">
      <c r="A69" s="18">
        <v>42227</v>
      </c>
      <c r="B69" s="19">
        <v>18000</v>
      </c>
      <c r="C69" s="23">
        <v>78.5179</v>
      </c>
      <c r="D69" s="21">
        <v>78.87</v>
      </c>
      <c r="E69" s="22">
        <v>78.13</v>
      </c>
      <c r="F69" s="58">
        <f t="shared" si="1"/>
        <v>1413322.2</v>
      </c>
    </row>
    <row r="70" spans="1:6" ht="15">
      <c r="A70" s="18">
        <v>42228</v>
      </c>
      <c r="B70" s="19">
        <v>168500</v>
      </c>
      <c r="C70" s="23">
        <v>77.424</v>
      </c>
      <c r="D70" s="21">
        <v>78.37</v>
      </c>
      <c r="E70" s="22">
        <v>76.84</v>
      </c>
      <c r="F70" s="58">
        <f t="shared" si="1"/>
        <v>13045944.000000002</v>
      </c>
    </row>
    <row r="71" spans="1:6" ht="15">
      <c r="A71" s="18">
        <v>42229</v>
      </c>
      <c r="B71" s="19">
        <v>64750</v>
      </c>
      <c r="C71" s="23">
        <v>78.798</v>
      </c>
      <c r="D71" s="21">
        <v>79</v>
      </c>
      <c r="E71" s="22">
        <v>78.46</v>
      </c>
      <c r="F71" s="58">
        <f t="shared" si="1"/>
        <v>5102170.5</v>
      </c>
    </row>
    <row r="72" spans="1:6" ht="15">
      <c r="A72" s="18">
        <v>42235</v>
      </c>
      <c r="B72" s="19">
        <v>32250</v>
      </c>
      <c r="C72" s="23">
        <v>78.3316</v>
      </c>
      <c r="D72" s="21">
        <v>78.65</v>
      </c>
      <c r="E72" s="22">
        <v>77.89</v>
      </c>
      <c r="F72" s="58">
        <f t="shared" si="1"/>
        <v>2526194.0999999996</v>
      </c>
    </row>
    <row r="73" spans="1:6" ht="15">
      <c r="A73" s="18">
        <v>42236</v>
      </c>
      <c r="B73" s="19">
        <v>39250</v>
      </c>
      <c r="C73" s="23">
        <v>78.205</v>
      </c>
      <c r="D73" s="21">
        <v>79.05</v>
      </c>
      <c r="E73" s="22">
        <v>77.26</v>
      </c>
      <c r="F73" s="58">
        <f t="shared" si="1"/>
        <v>3069546.25</v>
      </c>
    </row>
    <row r="74" spans="1:6" ht="15">
      <c r="A74" s="18">
        <v>42237</v>
      </c>
      <c r="B74" s="19">
        <v>50000</v>
      </c>
      <c r="C74" s="23">
        <v>76.3269</v>
      </c>
      <c r="D74" s="21">
        <v>77.05</v>
      </c>
      <c r="E74" s="22">
        <v>75.27</v>
      </c>
      <c r="F74" s="58">
        <f t="shared" si="1"/>
        <v>3816344.9999999995</v>
      </c>
    </row>
    <row r="75" spans="1:6" ht="15">
      <c r="A75" s="18">
        <v>42240</v>
      </c>
      <c r="B75" s="19">
        <v>133000</v>
      </c>
      <c r="C75" s="23">
        <v>72.9807</v>
      </c>
      <c r="D75" s="21">
        <v>74</v>
      </c>
      <c r="E75" s="22">
        <v>71.22</v>
      </c>
      <c r="F75" s="58">
        <f t="shared" si="1"/>
        <v>9706433.1</v>
      </c>
    </row>
    <row r="76" spans="1:6" ht="15">
      <c r="A76" s="18">
        <v>42241</v>
      </c>
      <c r="B76" s="19">
        <v>50000</v>
      </c>
      <c r="C76" s="23">
        <v>74.8633</v>
      </c>
      <c r="D76" s="21">
        <v>75.56</v>
      </c>
      <c r="E76" s="22">
        <v>73.98</v>
      </c>
      <c r="F76" s="58">
        <f t="shared" si="1"/>
        <v>3743164.9999999995</v>
      </c>
    </row>
    <row r="77" spans="1:6" ht="15">
      <c r="A77" s="18">
        <v>42242</v>
      </c>
      <c r="B77" s="19">
        <v>4500</v>
      </c>
      <c r="C77" s="23">
        <v>74.8567</v>
      </c>
      <c r="D77" s="21">
        <v>74.99</v>
      </c>
      <c r="E77" s="22">
        <v>74.61</v>
      </c>
      <c r="F77" s="58">
        <f t="shared" si="1"/>
        <v>336855.15</v>
      </c>
    </row>
    <row r="78" spans="1:6" ht="15">
      <c r="A78" s="18">
        <v>42244</v>
      </c>
      <c r="B78" s="19">
        <v>60000</v>
      </c>
      <c r="C78" s="23">
        <v>74.4886</v>
      </c>
      <c r="D78" s="21">
        <v>74.77</v>
      </c>
      <c r="E78" s="22">
        <v>73.76</v>
      </c>
      <c r="F78" s="58">
        <f t="shared" si="1"/>
        <v>4469316</v>
      </c>
    </row>
    <row r="79" spans="1:6" ht="15">
      <c r="A79" s="18">
        <v>42247</v>
      </c>
      <c r="B79" s="19">
        <v>3000</v>
      </c>
      <c r="C79" s="23">
        <v>74.8351</v>
      </c>
      <c r="D79" s="21">
        <v>75</v>
      </c>
      <c r="E79" s="22">
        <v>74.7</v>
      </c>
      <c r="F79" s="58">
        <f t="shared" si="1"/>
        <v>224505.3</v>
      </c>
    </row>
    <row r="80" spans="1:6" ht="15">
      <c r="A80" s="18">
        <v>42248</v>
      </c>
      <c r="B80" s="19">
        <v>30750</v>
      </c>
      <c r="C80" s="23">
        <v>74.2341</v>
      </c>
      <c r="D80" s="21">
        <v>74.67</v>
      </c>
      <c r="E80" s="22">
        <v>73.45</v>
      </c>
      <c r="F80" s="58">
        <f t="shared" si="1"/>
        <v>2282698.5749999997</v>
      </c>
    </row>
    <row r="81" spans="1:6" ht="15">
      <c r="A81" s="18">
        <v>42249</v>
      </c>
      <c r="B81" s="19">
        <v>10000</v>
      </c>
      <c r="C81" s="23">
        <v>74.8629</v>
      </c>
      <c r="D81" s="21">
        <v>75.65</v>
      </c>
      <c r="E81" s="22">
        <v>73.95</v>
      </c>
      <c r="F81" s="58">
        <f aca="true" t="shared" si="2" ref="F81:F141">B81*C81</f>
        <v>748629</v>
      </c>
    </row>
    <row r="82" spans="1:6" ht="15">
      <c r="A82" s="18">
        <v>42250</v>
      </c>
      <c r="B82" s="19">
        <v>5250</v>
      </c>
      <c r="C82" s="23">
        <v>76.3557</v>
      </c>
      <c r="D82" s="21">
        <v>76.5</v>
      </c>
      <c r="E82" s="22">
        <v>76.25</v>
      </c>
      <c r="F82" s="58">
        <f t="shared" si="2"/>
        <v>400867.425</v>
      </c>
    </row>
    <row r="83" spans="1:6" ht="15">
      <c r="A83" s="18">
        <v>42251</v>
      </c>
      <c r="B83" s="19">
        <v>12500</v>
      </c>
      <c r="C83" s="23">
        <v>74.983</v>
      </c>
      <c r="D83" s="21">
        <v>75</v>
      </c>
      <c r="E83" s="22">
        <v>74.95</v>
      </c>
      <c r="F83" s="58">
        <f t="shared" si="2"/>
        <v>937287.5</v>
      </c>
    </row>
    <row r="84" spans="1:6" ht="15">
      <c r="A84" s="18">
        <v>42254</v>
      </c>
      <c r="B84" s="19">
        <v>14000</v>
      </c>
      <c r="C84" s="23">
        <v>74.6539</v>
      </c>
      <c r="D84" s="21">
        <v>74.95</v>
      </c>
      <c r="E84" s="22">
        <v>74.48</v>
      </c>
      <c r="F84" s="58">
        <f t="shared" si="2"/>
        <v>1045154.5999999999</v>
      </c>
    </row>
    <row r="85" spans="1:6" ht="15">
      <c r="A85" s="18">
        <v>42258</v>
      </c>
      <c r="B85" s="19">
        <v>2000</v>
      </c>
      <c r="C85" s="23">
        <v>74.905</v>
      </c>
      <c r="D85" s="21">
        <v>74.95</v>
      </c>
      <c r="E85" s="22">
        <v>74.86</v>
      </c>
      <c r="F85" s="58">
        <f t="shared" si="2"/>
        <v>149810</v>
      </c>
    </row>
    <row r="86" spans="1:6" ht="15">
      <c r="A86" s="18">
        <v>42261</v>
      </c>
      <c r="B86" s="19">
        <v>18750</v>
      </c>
      <c r="C86" s="23">
        <v>74.2912</v>
      </c>
      <c r="D86" s="21">
        <v>74.61</v>
      </c>
      <c r="E86" s="22">
        <v>74.02</v>
      </c>
      <c r="F86" s="58">
        <f t="shared" si="2"/>
        <v>1392960</v>
      </c>
    </row>
    <row r="87" spans="1:6" ht="15">
      <c r="A87" s="18">
        <v>42262</v>
      </c>
      <c r="B87" s="19">
        <v>15500</v>
      </c>
      <c r="C87" s="23">
        <v>73.9042</v>
      </c>
      <c r="D87" s="21">
        <v>74.23</v>
      </c>
      <c r="E87" s="22">
        <v>73.54</v>
      </c>
      <c r="F87" s="58">
        <f t="shared" si="2"/>
        <v>1145515.1</v>
      </c>
    </row>
    <row r="88" spans="1:6" ht="15">
      <c r="A88" s="18">
        <v>42264</v>
      </c>
      <c r="B88" s="19">
        <v>14500</v>
      </c>
      <c r="C88" s="23">
        <v>74.7453</v>
      </c>
      <c r="D88" s="21">
        <v>75</v>
      </c>
      <c r="E88" s="22">
        <v>74.45</v>
      </c>
      <c r="F88" s="58">
        <f t="shared" si="2"/>
        <v>1083806.85</v>
      </c>
    </row>
    <row r="89" spans="1:6" ht="15">
      <c r="A89" s="18">
        <v>42265</v>
      </c>
      <c r="B89" s="19">
        <v>49000</v>
      </c>
      <c r="C89" s="23">
        <v>73.0264</v>
      </c>
      <c r="D89" s="21">
        <v>73.35</v>
      </c>
      <c r="E89" s="22">
        <v>72.47</v>
      </c>
      <c r="F89" s="58">
        <f t="shared" si="2"/>
        <v>3578293.5999999996</v>
      </c>
    </row>
    <row r="90" spans="1:6" ht="15">
      <c r="A90" s="18">
        <v>42268</v>
      </c>
      <c r="B90" s="19">
        <v>2000</v>
      </c>
      <c r="C90" s="23">
        <v>72.9863</v>
      </c>
      <c r="D90" s="21">
        <v>73.15</v>
      </c>
      <c r="E90" s="22">
        <v>72.8</v>
      </c>
      <c r="F90" s="58">
        <f t="shared" si="2"/>
        <v>145972.6</v>
      </c>
    </row>
    <row r="91" spans="1:6" ht="15">
      <c r="A91" s="18">
        <v>42269</v>
      </c>
      <c r="B91" s="19">
        <v>30000</v>
      </c>
      <c r="C91" s="23">
        <v>71.7277</v>
      </c>
      <c r="D91" s="21">
        <v>72.31</v>
      </c>
      <c r="E91" s="22">
        <v>71.16</v>
      </c>
      <c r="F91" s="58">
        <f t="shared" si="2"/>
        <v>2151831</v>
      </c>
    </row>
    <row r="92" spans="1:6" ht="15">
      <c r="A92" s="18">
        <v>42270</v>
      </c>
      <c r="B92" s="19">
        <v>60000</v>
      </c>
      <c r="C92" s="23">
        <v>70.8521</v>
      </c>
      <c r="D92" s="21">
        <v>71.12</v>
      </c>
      <c r="E92" s="22">
        <v>70.57</v>
      </c>
      <c r="F92" s="58">
        <f t="shared" si="2"/>
        <v>4251126</v>
      </c>
    </row>
    <row r="93" spans="1:6" ht="15">
      <c r="A93" s="18">
        <v>42271</v>
      </c>
      <c r="B93" s="19">
        <v>50000</v>
      </c>
      <c r="C93" s="23">
        <v>69.8566</v>
      </c>
      <c r="D93" s="21">
        <v>71.17</v>
      </c>
      <c r="E93" s="22">
        <v>68.91</v>
      </c>
      <c r="F93" s="58">
        <f t="shared" si="2"/>
        <v>3492830</v>
      </c>
    </row>
    <row r="94" spans="1:6" ht="15">
      <c r="A94" s="18">
        <v>42272</v>
      </c>
      <c r="B94" s="19">
        <v>30750</v>
      </c>
      <c r="C94" s="23">
        <v>70.3672</v>
      </c>
      <c r="D94" s="21">
        <v>70.5</v>
      </c>
      <c r="E94" s="22">
        <v>70.05</v>
      </c>
      <c r="F94" s="58">
        <f t="shared" si="2"/>
        <v>2163791.4</v>
      </c>
    </row>
    <row r="95" spans="1:6" ht="15">
      <c r="A95" s="18">
        <v>42275</v>
      </c>
      <c r="B95" s="19">
        <v>25000</v>
      </c>
      <c r="C95" s="23">
        <v>69.8575</v>
      </c>
      <c r="D95" s="21">
        <v>70.21</v>
      </c>
      <c r="E95" s="22">
        <v>69.51</v>
      </c>
      <c r="F95" s="58">
        <f t="shared" si="2"/>
        <v>1746437.5</v>
      </c>
    </row>
    <row r="96" spans="1:6" ht="15">
      <c r="A96" s="18">
        <v>42276</v>
      </c>
      <c r="B96" s="19">
        <v>10250</v>
      </c>
      <c r="C96" s="23">
        <v>69.2973</v>
      </c>
      <c r="D96" s="21">
        <v>69.5</v>
      </c>
      <c r="E96" s="22">
        <v>68.68</v>
      </c>
      <c r="F96" s="58">
        <f t="shared" si="2"/>
        <v>710297.3250000001</v>
      </c>
    </row>
    <row r="97" spans="1:6" ht="15">
      <c r="A97" s="18">
        <v>42277</v>
      </c>
      <c r="B97" s="19">
        <v>8250</v>
      </c>
      <c r="C97" s="23">
        <v>70.9476</v>
      </c>
      <c r="D97" s="21">
        <v>71</v>
      </c>
      <c r="E97" s="22">
        <v>70.81</v>
      </c>
      <c r="F97" s="58">
        <f t="shared" si="2"/>
        <v>585317.7</v>
      </c>
    </row>
    <row r="98" spans="1:6" ht="15">
      <c r="A98" s="18">
        <v>42279</v>
      </c>
      <c r="B98" s="19">
        <v>24500</v>
      </c>
      <c r="C98" s="23">
        <v>70.564</v>
      </c>
      <c r="D98" s="21">
        <v>70.8</v>
      </c>
      <c r="E98" s="22">
        <v>70.3</v>
      </c>
      <c r="F98" s="58">
        <f t="shared" si="2"/>
        <v>1728817.9999999998</v>
      </c>
    </row>
    <row r="99" spans="1:6" ht="15">
      <c r="A99" s="18">
        <v>42285</v>
      </c>
      <c r="B99" s="19">
        <v>9500</v>
      </c>
      <c r="C99" s="23">
        <v>71.8742</v>
      </c>
      <c r="D99" s="21">
        <v>72.08</v>
      </c>
      <c r="E99" s="22">
        <v>71.61</v>
      </c>
      <c r="F99" s="58">
        <f t="shared" si="2"/>
        <v>682804.9</v>
      </c>
    </row>
    <row r="100" spans="1:6" ht="15">
      <c r="A100" s="18">
        <v>42289</v>
      </c>
      <c r="B100" s="19">
        <v>1250</v>
      </c>
      <c r="C100" s="23">
        <v>72.974</v>
      </c>
      <c r="D100" s="21">
        <v>72.99</v>
      </c>
      <c r="E100" s="22">
        <v>72.96</v>
      </c>
      <c r="F100" s="58">
        <f t="shared" si="2"/>
        <v>91217.5</v>
      </c>
    </row>
    <row r="101" spans="1:6" ht="15">
      <c r="A101" s="18">
        <v>42290</v>
      </c>
      <c r="B101" s="19">
        <v>6750</v>
      </c>
      <c r="C101" s="23">
        <v>72.3219</v>
      </c>
      <c r="D101" s="21">
        <v>72.47</v>
      </c>
      <c r="E101" s="22">
        <v>71.98</v>
      </c>
      <c r="F101" s="58">
        <f t="shared" si="2"/>
        <v>488172.825</v>
      </c>
    </row>
    <row r="102" spans="1:6" ht="15">
      <c r="A102" s="18">
        <v>42292</v>
      </c>
      <c r="B102" s="19">
        <v>15000</v>
      </c>
      <c r="C102" s="23">
        <v>72.542</v>
      </c>
      <c r="D102" s="21">
        <v>72.73</v>
      </c>
      <c r="E102" s="22">
        <v>72.22</v>
      </c>
      <c r="F102" s="58">
        <f t="shared" si="2"/>
        <v>1088130</v>
      </c>
    </row>
    <row r="103" spans="1:6" ht="15">
      <c r="A103" s="18">
        <v>42293</v>
      </c>
      <c r="B103" s="19">
        <v>30000</v>
      </c>
      <c r="C103" s="23">
        <v>73.004</v>
      </c>
      <c r="D103" s="21">
        <v>73.97</v>
      </c>
      <c r="E103" s="22">
        <v>72.46</v>
      </c>
      <c r="F103" s="58">
        <f t="shared" si="2"/>
        <v>2190120</v>
      </c>
    </row>
    <row r="104" spans="1:6" ht="15">
      <c r="A104" s="18">
        <v>42296</v>
      </c>
      <c r="B104" s="19">
        <v>39750</v>
      </c>
      <c r="C104" s="23">
        <v>72.5601</v>
      </c>
      <c r="D104" s="21">
        <v>73.05</v>
      </c>
      <c r="E104" s="22">
        <v>72.07</v>
      </c>
      <c r="F104" s="58">
        <f t="shared" si="2"/>
        <v>2884263.975</v>
      </c>
    </row>
    <row r="105" spans="1:6" ht="15">
      <c r="A105" s="18">
        <v>42297</v>
      </c>
      <c r="B105" s="19">
        <v>28000</v>
      </c>
      <c r="C105" s="23">
        <v>72.0113</v>
      </c>
      <c r="D105" s="21">
        <v>72.47</v>
      </c>
      <c r="E105" s="22">
        <v>71.71</v>
      </c>
      <c r="F105" s="58">
        <f t="shared" si="2"/>
        <v>2016316.4000000001</v>
      </c>
    </row>
    <row r="106" spans="1:6" ht="15">
      <c r="A106" s="18">
        <v>42298</v>
      </c>
      <c r="B106" s="19">
        <v>42000</v>
      </c>
      <c r="C106" s="23">
        <v>71.4367</v>
      </c>
      <c r="D106" s="21">
        <v>72.3</v>
      </c>
      <c r="E106" s="22">
        <v>70.71</v>
      </c>
      <c r="F106" s="58">
        <f t="shared" si="2"/>
        <v>3000341.4</v>
      </c>
    </row>
    <row r="107" spans="1:6" ht="15">
      <c r="A107" s="18">
        <v>42313</v>
      </c>
      <c r="B107" s="19">
        <v>172500</v>
      </c>
      <c r="C107" s="23">
        <v>66.179</v>
      </c>
      <c r="D107" s="21">
        <v>67.45</v>
      </c>
      <c r="E107" s="22">
        <v>65.62</v>
      </c>
      <c r="F107" s="58">
        <f t="shared" si="2"/>
        <v>11415877.5</v>
      </c>
    </row>
    <row r="108" spans="1:6" ht="15">
      <c r="A108" s="18">
        <v>42314</v>
      </c>
      <c r="B108" s="19">
        <v>138000</v>
      </c>
      <c r="C108" s="23">
        <v>65.9486</v>
      </c>
      <c r="D108" s="21">
        <v>67.02</v>
      </c>
      <c r="E108" s="22">
        <v>65.02</v>
      </c>
      <c r="F108" s="58">
        <f t="shared" si="2"/>
        <v>9100906.8</v>
      </c>
    </row>
    <row r="109" spans="1:6" ht="15">
      <c r="A109" s="18">
        <v>42318</v>
      </c>
      <c r="B109" s="19">
        <v>38000</v>
      </c>
      <c r="C109" s="23">
        <v>67.825</v>
      </c>
      <c r="D109" s="21">
        <v>67.9</v>
      </c>
      <c r="E109" s="22">
        <v>67.71</v>
      </c>
      <c r="F109" s="58">
        <f t="shared" si="2"/>
        <v>2577350</v>
      </c>
    </row>
    <row r="110" spans="1:6" ht="15">
      <c r="A110" s="18">
        <v>42319</v>
      </c>
      <c r="B110" s="19">
        <v>33000</v>
      </c>
      <c r="C110" s="23">
        <v>67.8286</v>
      </c>
      <c r="D110" s="21">
        <v>67.95</v>
      </c>
      <c r="E110" s="22">
        <v>67.66</v>
      </c>
      <c r="F110" s="58">
        <f t="shared" si="2"/>
        <v>2238343.8</v>
      </c>
    </row>
    <row r="111" spans="1:6" ht="15">
      <c r="A111" s="18">
        <v>42320</v>
      </c>
      <c r="B111" s="19">
        <v>50000</v>
      </c>
      <c r="C111" s="23">
        <v>67.4659</v>
      </c>
      <c r="D111" s="21">
        <v>68.11</v>
      </c>
      <c r="E111" s="22">
        <v>66.95</v>
      </c>
      <c r="F111" s="58">
        <f t="shared" si="2"/>
        <v>3373295.0000000005</v>
      </c>
    </row>
    <row r="112" spans="1:6" ht="15.75" customHeight="1">
      <c r="A112" s="18">
        <v>42321</v>
      </c>
      <c r="B112" s="19">
        <v>50000</v>
      </c>
      <c r="C112" s="23">
        <v>65.6956</v>
      </c>
      <c r="D112" s="21">
        <v>66.27</v>
      </c>
      <c r="E112" s="22">
        <v>65.21</v>
      </c>
      <c r="F112" s="58">
        <f t="shared" si="2"/>
        <v>3284780</v>
      </c>
    </row>
    <row r="113" spans="1:6" ht="15.75" customHeight="1">
      <c r="A113" s="18">
        <v>42324</v>
      </c>
      <c r="B113" s="19">
        <v>59000</v>
      </c>
      <c r="C113" s="23">
        <v>65.7128</v>
      </c>
      <c r="D113" s="21">
        <v>66.16</v>
      </c>
      <c r="E113" s="22">
        <v>64.76</v>
      </c>
      <c r="F113" s="58">
        <f t="shared" si="2"/>
        <v>3877055.2</v>
      </c>
    </row>
    <row r="114" spans="1:6" ht="15">
      <c r="A114" s="18">
        <v>42325</v>
      </c>
      <c r="B114" s="19">
        <v>2000</v>
      </c>
      <c r="C114" s="23">
        <v>67.965</v>
      </c>
      <c r="D114" s="21">
        <v>67.97</v>
      </c>
      <c r="E114" s="22">
        <v>67.96</v>
      </c>
      <c r="F114" s="58">
        <f t="shared" si="2"/>
        <v>135930</v>
      </c>
    </row>
    <row r="115" spans="1:6" ht="15">
      <c r="A115" s="18">
        <v>42326</v>
      </c>
      <c r="B115" s="19">
        <v>29750</v>
      </c>
      <c r="C115" s="23">
        <v>68.5487</v>
      </c>
      <c r="D115" s="21">
        <v>68.76</v>
      </c>
      <c r="E115" s="22">
        <v>67.82</v>
      </c>
      <c r="F115" s="58">
        <f t="shared" si="2"/>
        <v>2039323.825</v>
      </c>
    </row>
    <row r="116" spans="1:6" ht="15">
      <c r="A116" s="18">
        <v>42327</v>
      </c>
      <c r="B116" s="19">
        <v>42000</v>
      </c>
      <c r="C116" s="23">
        <v>69.8189</v>
      </c>
      <c r="D116" s="21">
        <v>70</v>
      </c>
      <c r="E116" s="22">
        <v>69.4</v>
      </c>
      <c r="F116" s="58">
        <f t="shared" si="2"/>
        <v>2932393.8</v>
      </c>
    </row>
    <row r="117" spans="1:6" ht="15">
      <c r="A117" s="18">
        <v>42328</v>
      </c>
      <c r="B117" s="19">
        <v>14000</v>
      </c>
      <c r="C117" s="23">
        <v>69.7289</v>
      </c>
      <c r="D117" s="21">
        <v>69.96</v>
      </c>
      <c r="E117" s="22">
        <v>69.51</v>
      </c>
      <c r="F117" s="58">
        <f t="shared" si="2"/>
        <v>976204.6</v>
      </c>
    </row>
    <row r="118" spans="1:6" ht="15">
      <c r="A118" s="18">
        <v>42331</v>
      </c>
      <c r="B118" s="19">
        <v>24000</v>
      </c>
      <c r="C118" s="23">
        <v>69.384</v>
      </c>
      <c r="D118" s="21">
        <v>69.5</v>
      </c>
      <c r="E118" s="22">
        <v>69.17</v>
      </c>
      <c r="F118" s="58">
        <f t="shared" si="2"/>
        <v>1665216</v>
      </c>
    </row>
    <row r="119" spans="1:6" ht="15">
      <c r="A119" s="18">
        <v>42332</v>
      </c>
      <c r="B119" s="19">
        <v>48500</v>
      </c>
      <c r="C119" s="23">
        <v>67.9034</v>
      </c>
      <c r="D119" s="21">
        <v>68.51</v>
      </c>
      <c r="E119" s="22">
        <v>67.41</v>
      </c>
      <c r="F119" s="58">
        <f t="shared" si="2"/>
        <v>3293314.9000000004</v>
      </c>
    </row>
    <row r="120" spans="1:6" ht="15">
      <c r="A120" s="18">
        <v>42334</v>
      </c>
      <c r="B120" s="19">
        <v>2250</v>
      </c>
      <c r="C120" s="23">
        <v>68.7122</v>
      </c>
      <c r="D120" s="21">
        <v>68.75</v>
      </c>
      <c r="E120" s="22">
        <v>68.56</v>
      </c>
      <c r="F120" s="58">
        <f t="shared" si="2"/>
        <v>154602.44999999998</v>
      </c>
    </row>
    <row r="121" spans="1:6" ht="15">
      <c r="A121" s="18">
        <v>42339</v>
      </c>
      <c r="B121" s="19">
        <v>29500</v>
      </c>
      <c r="C121" s="23">
        <v>70.4147</v>
      </c>
      <c r="D121" s="21">
        <v>70.75</v>
      </c>
      <c r="E121" s="22">
        <v>69.91</v>
      </c>
      <c r="F121" s="58">
        <f t="shared" si="2"/>
        <v>2077233.65</v>
      </c>
    </row>
    <row r="122" spans="1:6" ht="15">
      <c r="A122" s="18">
        <v>42340</v>
      </c>
      <c r="B122" s="19">
        <v>27500</v>
      </c>
      <c r="C122" s="23">
        <v>70.1651</v>
      </c>
      <c r="D122" s="21">
        <v>70.27</v>
      </c>
      <c r="E122" s="22">
        <v>70.02</v>
      </c>
      <c r="F122" s="58">
        <f t="shared" si="2"/>
        <v>1929540.2499999998</v>
      </c>
    </row>
    <row r="123" spans="1:6" ht="15">
      <c r="A123" s="18">
        <v>42341</v>
      </c>
      <c r="B123" s="19">
        <v>30000</v>
      </c>
      <c r="C123" s="23">
        <v>69.559</v>
      </c>
      <c r="D123" s="21">
        <v>69.77</v>
      </c>
      <c r="E123" s="22">
        <v>69.35</v>
      </c>
      <c r="F123" s="58">
        <f t="shared" si="2"/>
        <v>2086770</v>
      </c>
    </row>
    <row r="124" spans="1:6" ht="15">
      <c r="A124" s="18">
        <v>42342</v>
      </c>
      <c r="B124" s="19">
        <v>11500</v>
      </c>
      <c r="C124" s="23">
        <v>68.863</v>
      </c>
      <c r="D124" s="21">
        <v>69</v>
      </c>
      <c r="E124" s="22">
        <v>68.72</v>
      </c>
      <c r="F124" s="58">
        <f t="shared" si="2"/>
        <v>791924.5</v>
      </c>
    </row>
    <row r="125" spans="1:6" ht="15">
      <c r="A125" s="18">
        <v>42345</v>
      </c>
      <c r="B125" s="19">
        <v>24000</v>
      </c>
      <c r="C125" s="23">
        <v>69.6181</v>
      </c>
      <c r="D125" s="21">
        <v>69.95</v>
      </c>
      <c r="E125" s="22">
        <v>69.32</v>
      </c>
      <c r="F125" s="58">
        <f t="shared" si="2"/>
        <v>1670834.4</v>
      </c>
    </row>
    <row r="126" spans="1:6" ht="15">
      <c r="A126" s="18">
        <v>42346</v>
      </c>
      <c r="B126" s="19">
        <v>30000</v>
      </c>
      <c r="C126" s="23">
        <v>69.0647</v>
      </c>
      <c r="D126" s="21">
        <v>69.5</v>
      </c>
      <c r="E126" s="22">
        <v>68.64</v>
      </c>
      <c r="F126" s="58">
        <f t="shared" si="2"/>
        <v>2071941</v>
      </c>
    </row>
    <row r="127" spans="1:6" ht="15">
      <c r="A127" s="18">
        <v>42347</v>
      </c>
      <c r="B127" s="19">
        <v>50000</v>
      </c>
      <c r="C127" s="23">
        <v>67.8066</v>
      </c>
      <c r="D127" s="21">
        <v>68.12</v>
      </c>
      <c r="E127" s="22">
        <v>67.52</v>
      </c>
      <c r="F127" s="58">
        <f t="shared" si="2"/>
        <v>3390330</v>
      </c>
    </row>
    <row r="128" spans="1:6" ht="15">
      <c r="A128" s="18">
        <v>42348</v>
      </c>
      <c r="B128" s="19">
        <v>22500</v>
      </c>
      <c r="C128" s="23">
        <v>67.7292</v>
      </c>
      <c r="D128" s="21">
        <v>67.99</v>
      </c>
      <c r="E128" s="22">
        <v>67.45</v>
      </c>
      <c r="F128" s="58">
        <f t="shared" si="2"/>
        <v>1523907.0000000002</v>
      </c>
    </row>
    <row r="129" spans="1:6" ht="15">
      <c r="A129" s="18">
        <v>42349</v>
      </c>
      <c r="B129" s="19">
        <v>50000</v>
      </c>
      <c r="C129" s="23">
        <v>65.9146</v>
      </c>
      <c r="D129" s="21">
        <v>66.74</v>
      </c>
      <c r="E129" s="22">
        <v>65.27</v>
      </c>
      <c r="F129" s="58">
        <f t="shared" si="2"/>
        <v>3295729.9999999995</v>
      </c>
    </row>
    <row r="130" spans="1:6" ht="15">
      <c r="A130" s="18">
        <v>42352</v>
      </c>
      <c r="B130" s="19">
        <v>50000</v>
      </c>
      <c r="C130" s="23">
        <v>65.5546</v>
      </c>
      <c r="D130" s="21">
        <v>66.14</v>
      </c>
      <c r="E130" s="22">
        <v>65.05</v>
      </c>
      <c r="F130" s="58">
        <f t="shared" si="2"/>
        <v>3277729.9999999995</v>
      </c>
    </row>
    <row r="131" spans="1:6" ht="15">
      <c r="A131" s="18">
        <v>42353</v>
      </c>
      <c r="B131" s="19">
        <v>32500</v>
      </c>
      <c r="C131" s="23">
        <v>65.752</v>
      </c>
      <c r="D131" s="21">
        <v>66.25</v>
      </c>
      <c r="E131" s="22">
        <v>65.43</v>
      </c>
      <c r="F131" s="58">
        <f t="shared" si="2"/>
        <v>2136940</v>
      </c>
    </row>
    <row r="132" spans="1:6" ht="15">
      <c r="A132" s="18">
        <v>42375</v>
      </c>
      <c r="B132" s="19">
        <v>20000</v>
      </c>
      <c r="C132" s="23">
        <v>66.1648</v>
      </c>
      <c r="D132" s="21">
        <v>66.7</v>
      </c>
      <c r="E132" s="22">
        <v>65.87</v>
      </c>
      <c r="F132" s="58">
        <f t="shared" si="2"/>
        <v>1323296</v>
      </c>
    </row>
    <row r="133" spans="1:6" ht="15">
      <c r="A133" s="18">
        <v>42376</v>
      </c>
      <c r="B133" s="19">
        <v>30000</v>
      </c>
      <c r="C133" s="23">
        <v>63.4614</v>
      </c>
      <c r="D133" s="21">
        <v>63.67</v>
      </c>
      <c r="E133" s="22">
        <v>63.3</v>
      </c>
      <c r="F133" s="58">
        <f t="shared" si="2"/>
        <v>1903842</v>
      </c>
    </row>
    <row r="134" spans="1:6" ht="15">
      <c r="A134" s="18">
        <v>42377</v>
      </c>
      <c r="B134" s="19">
        <v>20000</v>
      </c>
      <c r="C134" s="23">
        <v>63.8204</v>
      </c>
      <c r="D134" s="21">
        <v>64.75</v>
      </c>
      <c r="E134" s="22">
        <v>63.33</v>
      </c>
      <c r="F134" s="58">
        <f t="shared" si="2"/>
        <v>1276408</v>
      </c>
    </row>
    <row r="135" spans="1:6" ht="15">
      <c r="A135" s="18">
        <v>42380</v>
      </c>
      <c r="B135" s="19">
        <v>20000</v>
      </c>
      <c r="C135" s="23">
        <v>62.9943</v>
      </c>
      <c r="D135" s="21">
        <v>63.42</v>
      </c>
      <c r="E135" s="22">
        <v>62.7</v>
      </c>
      <c r="F135" s="58">
        <f t="shared" si="2"/>
        <v>1259886</v>
      </c>
    </row>
    <row r="136" spans="1:6" ht="15">
      <c r="A136" s="18">
        <v>42381</v>
      </c>
      <c r="B136" s="19">
        <v>20000</v>
      </c>
      <c r="C136" s="23">
        <v>63.0511</v>
      </c>
      <c r="D136" s="21">
        <v>63.5</v>
      </c>
      <c r="E136" s="22">
        <v>62.81</v>
      </c>
      <c r="F136" s="58">
        <f t="shared" si="2"/>
        <v>1261022</v>
      </c>
    </row>
    <row r="137" spans="1:6" ht="15">
      <c r="A137" s="18">
        <v>42382</v>
      </c>
      <c r="B137" s="19">
        <v>15000</v>
      </c>
      <c r="C137" s="23">
        <v>64.093</v>
      </c>
      <c r="D137" s="21">
        <v>64.25</v>
      </c>
      <c r="E137" s="22">
        <v>63.66</v>
      </c>
      <c r="F137" s="58">
        <f t="shared" si="2"/>
        <v>961395</v>
      </c>
    </row>
    <row r="138" spans="1:6" ht="15">
      <c r="A138" s="18">
        <v>42383</v>
      </c>
      <c r="B138" s="19">
        <v>20000</v>
      </c>
      <c r="C138" s="23">
        <v>61.5628</v>
      </c>
      <c r="D138" s="21">
        <v>62</v>
      </c>
      <c r="E138" s="22">
        <v>60.93</v>
      </c>
      <c r="F138" s="58">
        <f t="shared" si="2"/>
        <v>1231256</v>
      </c>
    </row>
    <row r="139" spans="1:6" ht="15">
      <c r="A139" s="18">
        <v>42384</v>
      </c>
      <c r="B139" s="19">
        <v>20000</v>
      </c>
      <c r="C139" s="23">
        <v>60.574</v>
      </c>
      <c r="D139" s="21">
        <v>61</v>
      </c>
      <c r="E139" s="22">
        <v>60</v>
      </c>
      <c r="F139" s="58">
        <f t="shared" si="2"/>
        <v>1211480</v>
      </c>
    </row>
    <row r="140" spans="1:6" ht="15">
      <c r="A140" s="18">
        <v>42388</v>
      </c>
      <c r="B140" s="19">
        <v>20000</v>
      </c>
      <c r="C140" s="23">
        <v>61.002</v>
      </c>
      <c r="D140" s="21">
        <v>61.24</v>
      </c>
      <c r="E140" s="22">
        <v>60.56</v>
      </c>
      <c r="F140" s="58">
        <f t="shared" si="2"/>
        <v>1220040</v>
      </c>
    </row>
    <row r="141" spans="1:6" ht="15">
      <c r="A141" s="18">
        <v>42389</v>
      </c>
      <c r="B141" s="19">
        <v>3000</v>
      </c>
      <c r="C141" s="23">
        <v>58.7817</v>
      </c>
      <c r="D141" s="21">
        <v>59.07</v>
      </c>
      <c r="E141" s="22">
        <v>58.64</v>
      </c>
      <c r="F141" s="58">
        <f t="shared" si="2"/>
        <v>176345.1</v>
      </c>
    </row>
    <row r="142" spans="1:6" ht="15">
      <c r="A142" s="18"/>
      <c r="B142" s="19"/>
      <c r="C142" s="23"/>
      <c r="D142" s="21"/>
      <c r="E142" s="22"/>
      <c r="F142" s="58"/>
    </row>
    <row r="143" ht="13.5" customHeight="1"/>
    <row r="144" spans="1:6" ht="13.5" customHeight="1">
      <c r="A144" s="72"/>
      <c r="B144" s="73"/>
      <c r="C144" s="74"/>
      <c r="D144" s="32"/>
      <c r="E144" s="32"/>
      <c r="F144" s="75"/>
    </row>
    <row r="145" spans="1:6" ht="13.5" customHeight="1">
      <c r="A145" s="72"/>
      <c r="B145" s="73"/>
      <c r="C145" s="74"/>
      <c r="D145" s="36"/>
      <c r="E145" s="32"/>
      <c r="F145" s="75"/>
    </row>
    <row r="146" spans="1:6" ht="15">
      <c r="A146" s="26" t="s">
        <v>7</v>
      </c>
      <c r="B146" s="27"/>
      <c r="C146" s="28"/>
      <c r="D146" s="32"/>
      <c r="E146" s="32"/>
      <c r="F146" s="29"/>
    </row>
    <row r="147" spans="1:6" ht="15">
      <c r="A147" s="30"/>
      <c r="B147" s="30"/>
      <c r="C147" s="31"/>
      <c r="D147" s="31"/>
      <c r="E147" s="32"/>
      <c r="F147" s="32"/>
    </row>
    <row r="148" spans="1:6" ht="15">
      <c r="A148" s="33" t="s">
        <v>8</v>
      </c>
      <c r="B148" s="33"/>
      <c r="C148" s="34">
        <f>SUM(B6:B142)</f>
        <v>3895500</v>
      </c>
      <c r="D148" s="35"/>
      <c r="E148" s="77"/>
      <c r="F148" s="32"/>
    </row>
    <row r="149" spans="1:6" ht="18">
      <c r="A149" s="33" t="s">
        <v>9</v>
      </c>
      <c r="B149" s="33"/>
      <c r="C149" s="34">
        <f>179081810-4606873</f>
        <v>174474937</v>
      </c>
      <c r="D149" s="37"/>
      <c r="E149" s="76"/>
      <c r="F149" s="36"/>
    </row>
    <row r="150" spans="1:6" ht="18">
      <c r="A150" s="33" t="s">
        <v>10</v>
      </c>
      <c r="B150" s="33"/>
      <c r="C150" s="38">
        <f>+C148*100/C149/100</f>
        <v>0.022326989004730232</v>
      </c>
      <c r="D150" s="39"/>
      <c r="E150" s="76"/>
      <c r="F150" s="77"/>
    </row>
    <row r="151" spans="1:6" ht="15">
      <c r="A151" s="41" t="s">
        <v>11</v>
      </c>
      <c r="B151" s="42" t="s">
        <v>12</v>
      </c>
      <c r="C151" s="43">
        <f>SUM(F6:F142)</f>
        <v>273561097.1750001</v>
      </c>
      <c r="E151" s="3"/>
      <c r="F151" s="44"/>
    </row>
  </sheetData>
  <sheetProtection password="F537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9">
      <selection activeCell="B32" sqref="B32:B33"/>
    </sheetView>
  </sheetViews>
  <sheetFormatPr defaultColWidth="9.140625" defaultRowHeight="15"/>
  <cols>
    <col min="1" max="1" width="20.140625" style="0" customWidth="1"/>
    <col min="2" max="2" width="16.28125" style="0" customWidth="1"/>
    <col min="3" max="3" width="16.7109375" style="0" customWidth="1"/>
    <col min="4" max="4" width="19.00390625" style="0" customWidth="1"/>
    <col min="5" max="5" width="18.57421875" style="0" bestFit="1" customWidth="1"/>
    <col min="6" max="6" width="23.57421875" style="0" bestFit="1" customWidth="1"/>
  </cols>
  <sheetData>
    <row r="1" spans="1:3" ht="26.25">
      <c r="A1" s="1" t="s">
        <v>13</v>
      </c>
      <c r="B1" s="1"/>
      <c r="C1" s="1"/>
    </row>
    <row r="2" spans="1:3" ht="26.25">
      <c r="A2" s="1" t="s">
        <v>14</v>
      </c>
      <c r="B2" s="1"/>
      <c r="C2" s="1"/>
    </row>
    <row r="5" spans="1:6" ht="15">
      <c r="A5" s="15" t="s">
        <v>1</v>
      </c>
      <c r="B5" s="15" t="s">
        <v>2</v>
      </c>
      <c r="C5" s="16" t="s">
        <v>3</v>
      </c>
      <c r="D5" s="16" t="s">
        <v>4</v>
      </c>
      <c r="E5" s="17" t="s">
        <v>5</v>
      </c>
      <c r="F5" s="17" t="s">
        <v>6</v>
      </c>
    </row>
    <row r="6" spans="1:6" ht="15">
      <c r="A6" s="18">
        <v>42020</v>
      </c>
      <c r="B6" s="19">
        <v>30000</v>
      </c>
      <c r="C6" s="45">
        <v>58.7107</v>
      </c>
      <c r="D6" s="46">
        <v>59.25</v>
      </c>
      <c r="E6" s="46">
        <v>58.3</v>
      </c>
      <c r="F6" s="47">
        <f aca="true" t="shared" si="0" ref="F6:F41">B6*C6</f>
        <v>1761321</v>
      </c>
    </row>
    <row r="7" spans="1:6" ht="15">
      <c r="A7" s="18">
        <v>42047</v>
      </c>
      <c r="B7" s="19">
        <v>7922</v>
      </c>
      <c r="C7" s="45">
        <v>71.7367</v>
      </c>
      <c r="D7" s="46">
        <v>71.85</v>
      </c>
      <c r="E7" s="46">
        <v>71.55</v>
      </c>
      <c r="F7" s="47">
        <f t="shared" si="0"/>
        <v>568298.1374</v>
      </c>
    </row>
    <row r="8" spans="1:6" ht="15">
      <c r="A8" s="18">
        <v>42048</v>
      </c>
      <c r="B8" s="19">
        <v>20000</v>
      </c>
      <c r="C8" s="45">
        <v>70.9635</v>
      </c>
      <c r="D8" s="46">
        <v>71</v>
      </c>
      <c r="E8" s="46">
        <v>70.85</v>
      </c>
      <c r="F8" s="47">
        <f t="shared" si="0"/>
        <v>1419270</v>
      </c>
    </row>
    <row r="9" spans="1:6" ht="15">
      <c r="A9" s="18">
        <v>42051</v>
      </c>
      <c r="B9" s="19">
        <v>20000</v>
      </c>
      <c r="C9" s="45">
        <v>71.3484</v>
      </c>
      <c r="D9" s="46">
        <v>71.6</v>
      </c>
      <c r="E9" s="46">
        <v>71</v>
      </c>
      <c r="F9" s="47">
        <f t="shared" si="0"/>
        <v>1426968</v>
      </c>
    </row>
    <row r="10" spans="1:6" ht="15">
      <c r="A10" s="18">
        <v>42052</v>
      </c>
      <c r="B10" s="19">
        <v>14183</v>
      </c>
      <c r="C10" s="45">
        <v>71.1039</v>
      </c>
      <c r="D10" s="46">
        <v>71.85</v>
      </c>
      <c r="E10" s="46">
        <v>70.8</v>
      </c>
      <c r="F10" s="47">
        <f t="shared" si="0"/>
        <v>1008466.6137</v>
      </c>
    </row>
    <row r="11" spans="1:6" ht="15">
      <c r="A11" s="18">
        <v>42053</v>
      </c>
      <c r="B11" s="19">
        <v>20000</v>
      </c>
      <c r="C11" s="45">
        <v>73.4838</v>
      </c>
      <c r="D11" s="46">
        <v>73.6</v>
      </c>
      <c r="E11" s="46">
        <v>73.25</v>
      </c>
      <c r="F11" s="47">
        <f t="shared" si="0"/>
        <v>1469676</v>
      </c>
    </row>
    <row r="12" spans="1:6" ht="15">
      <c r="A12" s="18">
        <v>42055</v>
      </c>
      <c r="B12" s="19">
        <v>17800</v>
      </c>
      <c r="C12" s="45">
        <v>75.8537</v>
      </c>
      <c r="D12" s="46">
        <v>76</v>
      </c>
      <c r="E12" s="46">
        <v>75.65</v>
      </c>
      <c r="F12" s="47">
        <f t="shared" si="0"/>
        <v>1350195.86</v>
      </c>
    </row>
    <row r="13" spans="1:6" ht="15">
      <c r="A13" s="18">
        <v>42314</v>
      </c>
      <c r="B13" s="19">
        <v>5000</v>
      </c>
      <c r="C13" s="45">
        <v>65.8717</v>
      </c>
      <c r="D13" s="46">
        <v>66.5</v>
      </c>
      <c r="E13" s="46">
        <v>64.8</v>
      </c>
      <c r="F13" s="47">
        <f t="shared" si="0"/>
        <v>329358.5</v>
      </c>
    </row>
    <row r="14" spans="1:6" ht="15">
      <c r="A14" s="18">
        <v>42318</v>
      </c>
      <c r="B14" s="19">
        <v>25000</v>
      </c>
      <c r="C14" s="45">
        <v>67.8139</v>
      </c>
      <c r="D14" s="46">
        <v>67.9</v>
      </c>
      <c r="E14" s="46">
        <v>67.65</v>
      </c>
      <c r="F14" s="47">
        <f t="shared" si="0"/>
        <v>1695347.5</v>
      </c>
    </row>
    <row r="15" spans="1:6" ht="15">
      <c r="A15" s="18">
        <v>42319</v>
      </c>
      <c r="B15" s="19">
        <v>20000</v>
      </c>
      <c r="C15" s="45">
        <v>67.8687</v>
      </c>
      <c r="D15" s="46">
        <v>68.2</v>
      </c>
      <c r="E15" s="46">
        <v>67.55</v>
      </c>
      <c r="F15" s="47">
        <f t="shared" si="0"/>
        <v>1357374</v>
      </c>
    </row>
    <row r="16" spans="1:6" ht="15">
      <c r="A16" s="18">
        <v>42320</v>
      </c>
      <c r="B16" s="19">
        <v>25000</v>
      </c>
      <c r="C16" s="45">
        <v>67.9231</v>
      </c>
      <c r="D16" s="46">
        <v>67.95</v>
      </c>
      <c r="E16" s="46">
        <v>67.85</v>
      </c>
      <c r="F16" s="47">
        <f t="shared" si="0"/>
        <v>1698077.5000000002</v>
      </c>
    </row>
    <row r="17" spans="1:6" ht="15">
      <c r="A17" s="18">
        <v>42321</v>
      </c>
      <c r="B17" s="19">
        <v>25000</v>
      </c>
      <c r="C17" s="45">
        <v>65.8336</v>
      </c>
      <c r="D17" s="46">
        <v>66</v>
      </c>
      <c r="E17" s="46">
        <v>65.25</v>
      </c>
      <c r="F17" s="47">
        <f t="shared" si="0"/>
        <v>1645840</v>
      </c>
    </row>
    <row r="18" spans="1:6" ht="15">
      <c r="A18" s="18">
        <v>42324</v>
      </c>
      <c r="B18" s="19">
        <v>10000</v>
      </c>
      <c r="C18" s="45">
        <v>64.8</v>
      </c>
      <c r="D18" s="46">
        <v>65</v>
      </c>
      <c r="E18" s="46">
        <v>64.6</v>
      </c>
      <c r="F18" s="47">
        <f t="shared" si="0"/>
        <v>648000</v>
      </c>
    </row>
    <row r="19" spans="1:6" ht="15">
      <c r="A19" s="18">
        <v>42325</v>
      </c>
      <c r="B19" s="19">
        <v>5000</v>
      </c>
      <c r="C19" s="45">
        <v>68.1178</v>
      </c>
      <c r="D19" s="46">
        <v>68.25</v>
      </c>
      <c r="E19" s="46">
        <v>67.75</v>
      </c>
      <c r="F19" s="47">
        <f t="shared" si="0"/>
        <v>340589</v>
      </c>
    </row>
    <row r="20" spans="1:6" ht="15">
      <c r="A20" s="18">
        <v>42326</v>
      </c>
      <c r="B20" s="19">
        <v>5000</v>
      </c>
      <c r="C20" s="45">
        <v>67.65</v>
      </c>
      <c r="D20" s="46">
        <v>67.65</v>
      </c>
      <c r="E20" s="46">
        <v>67.65</v>
      </c>
      <c r="F20" s="47">
        <f t="shared" si="0"/>
        <v>338250</v>
      </c>
    </row>
    <row r="21" spans="1:6" ht="15">
      <c r="A21" s="18">
        <v>42327</v>
      </c>
      <c r="B21" s="19">
        <v>5000</v>
      </c>
      <c r="C21" s="45">
        <v>69.5</v>
      </c>
      <c r="D21" s="46">
        <v>69.5</v>
      </c>
      <c r="E21" s="46">
        <v>69.5</v>
      </c>
      <c r="F21" s="47">
        <f t="shared" si="0"/>
        <v>347500</v>
      </c>
    </row>
    <row r="22" spans="1:6" ht="15">
      <c r="A22" s="18">
        <v>42328</v>
      </c>
      <c r="B22" s="19">
        <v>5000</v>
      </c>
      <c r="C22" s="45">
        <v>69.45</v>
      </c>
      <c r="D22" s="45">
        <v>69.45</v>
      </c>
      <c r="E22" s="45">
        <v>69.45</v>
      </c>
      <c r="F22" s="47">
        <f t="shared" si="0"/>
        <v>347250</v>
      </c>
    </row>
    <row r="23" spans="1:6" ht="15">
      <c r="A23" s="18">
        <v>42332</v>
      </c>
      <c r="B23" s="19">
        <v>10000</v>
      </c>
      <c r="C23" s="45">
        <v>68.1075</v>
      </c>
      <c r="D23" s="46">
        <v>68.25</v>
      </c>
      <c r="E23" s="46">
        <v>67.95</v>
      </c>
      <c r="F23" s="47">
        <f t="shared" si="0"/>
        <v>681075</v>
      </c>
    </row>
    <row r="24" spans="1:6" ht="15">
      <c r="A24" s="18">
        <v>42339</v>
      </c>
      <c r="B24" s="19">
        <v>10000</v>
      </c>
      <c r="C24" s="45">
        <v>70.35</v>
      </c>
      <c r="D24" s="46">
        <v>70.5</v>
      </c>
      <c r="E24" s="46">
        <v>70.2</v>
      </c>
      <c r="F24" s="47">
        <f t="shared" si="0"/>
        <v>703500</v>
      </c>
    </row>
    <row r="25" spans="1:6" ht="15">
      <c r="A25" s="18">
        <v>42340</v>
      </c>
      <c r="B25" s="19">
        <v>5000</v>
      </c>
      <c r="C25" s="45">
        <v>70.25</v>
      </c>
      <c r="D25" s="46">
        <v>70.25</v>
      </c>
      <c r="E25" s="46">
        <v>70.25</v>
      </c>
      <c r="F25" s="47">
        <f t="shared" si="0"/>
        <v>351250</v>
      </c>
    </row>
    <row r="26" spans="1:6" ht="15">
      <c r="A26" s="18">
        <v>42342</v>
      </c>
      <c r="B26" s="19">
        <v>610</v>
      </c>
      <c r="C26" s="45">
        <v>68.6</v>
      </c>
      <c r="D26" s="46">
        <v>68.6</v>
      </c>
      <c r="E26" s="46">
        <v>68.6</v>
      </c>
      <c r="F26" s="47">
        <f t="shared" si="0"/>
        <v>41846</v>
      </c>
    </row>
    <row r="27" spans="1:6" ht="15">
      <c r="A27" s="18">
        <v>42345</v>
      </c>
      <c r="B27" s="19">
        <v>9390</v>
      </c>
      <c r="C27" s="45">
        <v>69.61668</v>
      </c>
      <c r="D27" s="46">
        <v>69.75</v>
      </c>
      <c r="E27" s="46">
        <v>69.5</v>
      </c>
      <c r="F27" s="47">
        <f t="shared" si="0"/>
        <v>653700.6252</v>
      </c>
    </row>
    <row r="28" spans="1:6" ht="15">
      <c r="A28" s="18">
        <v>42348</v>
      </c>
      <c r="B28" s="19">
        <v>5000</v>
      </c>
      <c r="C28" s="45">
        <v>67.5</v>
      </c>
      <c r="D28" s="46">
        <v>67.5</v>
      </c>
      <c r="E28" s="46">
        <v>67.5</v>
      </c>
      <c r="F28" s="47">
        <f t="shared" si="0"/>
        <v>337500</v>
      </c>
    </row>
    <row r="29" spans="1:6" ht="15">
      <c r="A29" s="18">
        <v>42349</v>
      </c>
      <c r="B29" s="19">
        <v>5000</v>
      </c>
      <c r="C29" s="45">
        <v>66.7</v>
      </c>
      <c r="D29" s="46">
        <v>66.7</v>
      </c>
      <c r="E29" s="46">
        <v>66.7</v>
      </c>
      <c r="F29" s="47">
        <f t="shared" si="0"/>
        <v>333500</v>
      </c>
    </row>
    <row r="30" spans="1:6" ht="15">
      <c r="A30" s="18">
        <v>42352</v>
      </c>
      <c r="B30" s="19">
        <v>10000</v>
      </c>
      <c r="C30" s="45">
        <v>65.65</v>
      </c>
      <c r="D30" s="46">
        <v>65.7</v>
      </c>
      <c r="E30" s="46">
        <v>65.6</v>
      </c>
      <c r="F30" s="47">
        <f t="shared" si="0"/>
        <v>656500</v>
      </c>
    </row>
    <row r="31" spans="1:6" ht="15">
      <c r="A31" s="18">
        <v>42353</v>
      </c>
      <c r="B31" s="19">
        <v>5000</v>
      </c>
      <c r="C31" s="45">
        <v>65.4504</v>
      </c>
      <c r="D31" s="46">
        <v>65.5</v>
      </c>
      <c r="E31" s="46">
        <v>65.4</v>
      </c>
      <c r="F31" s="47">
        <f t="shared" si="0"/>
        <v>327252</v>
      </c>
    </row>
    <row r="32" spans="1:6" ht="15">
      <c r="A32" s="18">
        <v>42373</v>
      </c>
      <c r="B32" s="19">
        <v>5000</v>
      </c>
      <c r="C32" s="45">
        <v>66.9</v>
      </c>
      <c r="D32" s="46">
        <v>66.9</v>
      </c>
      <c r="E32" s="46">
        <v>66.9</v>
      </c>
      <c r="F32" s="47">
        <f t="shared" si="0"/>
        <v>334500</v>
      </c>
    </row>
    <row r="33" spans="1:6" ht="15">
      <c r="A33" s="18">
        <v>42375</v>
      </c>
      <c r="B33" s="19">
        <v>5000</v>
      </c>
      <c r="C33" s="45">
        <v>66.4175</v>
      </c>
      <c r="D33" s="46">
        <v>66.5</v>
      </c>
      <c r="E33" s="46">
        <v>66.4</v>
      </c>
      <c r="F33" s="47">
        <f t="shared" si="0"/>
        <v>332087.5</v>
      </c>
    </row>
    <row r="34" spans="1:6" ht="15">
      <c r="A34" s="18">
        <v>42376</v>
      </c>
      <c r="B34" s="19">
        <v>5000</v>
      </c>
      <c r="C34" s="45">
        <v>63.3</v>
      </c>
      <c r="D34" s="46">
        <v>63.3</v>
      </c>
      <c r="E34" s="46">
        <v>63.3</v>
      </c>
      <c r="F34" s="47">
        <f t="shared" si="0"/>
        <v>316500</v>
      </c>
    </row>
    <row r="35" spans="1:6" ht="15">
      <c r="A35" s="18">
        <v>42377</v>
      </c>
      <c r="B35" s="19">
        <v>7500</v>
      </c>
      <c r="C35" s="45">
        <v>63.9167</v>
      </c>
      <c r="D35" s="46">
        <v>64.25</v>
      </c>
      <c r="E35" s="46">
        <v>63.25</v>
      </c>
      <c r="F35" s="47">
        <f t="shared" si="0"/>
        <v>479375.25</v>
      </c>
    </row>
    <row r="36" spans="1:6" ht="15">
      <c r="A36" s="18">
        <v>42380</v>
      </c>
      <c r="B36" s="19">
        <v>5000</v>
      </c>
      <c r="C36" s="45">
        <v>63.15</v>
      </c>
      <c r="D36" s="46">
        <v>63.3</v>
      </c>
      <c r="E36" s="46">
        <v>63</v>
      </c>
      <c r="F36" s="47">
        <f t="shared" si="0"/>
        <v>315750</v>
      </c>
    </row>
    <row r="37" spans="1:6" ht="15">
      <c r="A37" s="18">
        <v>42381</v>
      </c>
      <c r="B37" s="19">
        <v>5000</v>
      </c>
      <c r="C37" s="45">
        <v>63.125</v>
      </c>
      <c r="D37" s="46">
        <v>63.25</v>
      </c>
      <c r="E37" s="46">
        <v>63</v>
      </c>
      <c r="F37" s="47">
        <f t="shared" si="0"/>
        <v>315625</v>
      </c>
    </row>
    <row r="38" spans="1:6" ht="15">
      <c r="A38" s="18">
        <v>42382</v>
      </c>
      <c r="B38" s="19">
        <v>2500</v>
      </c>
      <c r="C38" s="45">
        <v>63.8</v>
      </c>
      <c r="D38" s="46">
        <v>63.8</v>
      </c>
      <c r="E38" s="46">
        <v>63.8</v>
      </c>
      <c r="F38" s="47">
        <f t="shared" si="0"/>
        <v>159500</v>
      </c>
    </row>
    <row r="39" spans="1:6" ht="15">
      <c r="A39" s="18">
        <v>42383</v>
      </c>
      <c r="B39" s="19">
        <v>5000</v>
      </c>
      <c r="C39" s="45">
        <v>61.25</v>
      </c>
      <c r="D39" s="46">
        <v>61.4</v>
      </c>
      <c r="E39" s="46">
        <v>61.1</v>
      </c>
      <c r="F39" s="47">
        <f t="shared" si="0"/>
        <v>306250</v>
      </c>
    </row>
    <row r="40" spans="1:6" ht="15">
      <c r="A40" s="18">
        <v>42384</v>
      </c>
      <c r="B40" s="19">
        <v>2500</v>
      </c>
      <c r="C40" s="45">
        <v>60.95</v>
      </c>
      <c r="D40" s="46">
        <v>60.95</v>
      </c>
      <c r="E40" s="46">
        <v>60.95</v>
      </c>
      <c r="F40" s="47">
        <f t="shared" si="0"/>
        <v>152375</v>
      </c>
    </row>
    <row r="41" spans="1:6" ht="15">
      <c r="A41" s="18">
        <v>42388</v>
      </c>
      <c r="B41" s="19">
        <v>2500</v>
      </c>
      <c r="C41" s="45">
        <v>60.8</v>
      </c>
      <c r="D41" s="46">
        <v>60.8</v>
      </c>
      <c r="E41" s="46">
        <v>60.8</v>
      </c>
      <c r="F41" s="47">
        <f t="shared" si="0"/>
        <v>152000</v>
      </c>
    </row>
    <row r="42" spans="1:6" ht="15">
      <c r="A42" s="18"/>
      <c r="B42" s="19"/>
      <c r="C42" s="45"/>
      <c r="D42" s="46"/>
      <c r="E42" s="46"/>
      <c r="F42" s="47"/>
    </row>
    <row r="43" spans="1:6" ht="15">
      <c r="A43" s="18"/>
      <c r="B43" s="19"/>
      <c r="C43" s="45"/>
      <c r="D43" s="46"/>
      <c r="E43" s="46"/>
      <c r="F43" s="47"/>
    </row>
    <row r="44" spans="1:6" ht="15">
      <c r="A44" s="26" t="s">
        <v>7</v>
      </c>
      <c r="B44" s="26"/>
      <c r="C44" s="48"/>
      <c r="D44" s="31"/>
      <c r="E44" s="32"/>
      <c r="F44" s="32"/>
    </row>
    <row r="45" spans="1:6" ht="15">
      <c r="A45" s="30"/>
      <c r="B45" s="30"/>
      <c r="C45" s="30"/>
      <c r="D45" s="30"/>
      <c r="E45" s="31"/>
      <c r="F45" s="31"/>
    </row>
    <row r="46" spans="1:6" ht="15">
      <c r="A46" s="33" t="s">
        <v>8</v>
      </c>
      <c r="B46" s="33"/>
      <c r="C46" s="34">
        <f>SUM(B6:B43)</f>
        <v>364905</v>
      </c>
      <c r="D46" s="49"/>
      <c r="E46" s="32"/>
      <c r="F46" s="32"/>
    </row>
    <row r="47" spans="1:6" ht="15">
      <c r="A47" s="33" t="s">
        <v>15</v>
      </c>
      <c r="B47" s="33"/>
      <c r="C47" s="34">
        <f>179081810-4606873</f>
        <v>174474937</v>
      </c>
      <c r="D47" s="50"/>
      <c r="E47" s="51"/>
      <c r="F47" s="52"/>
    </row>
    <row r="48" spans="1:6" ht="15">
      <c r="A48" s="33" t="s">
        <v>10</v>
      </c>
      <c r="B48" s="33"/>
      <c r="C48" s="53">
        <f>+C46*100/C47/100</f>
        <v>0.002091446521055342</v>
      </c>
      <c r="D48" s="54"/>
      <c r="E48" s="54"/>
      <c r="F48" s="55"/>
    </row>
    <row r="49" spans="1:6" ht="15">
      <c r="A49" s="41" t="s">
        <v>11</v>
      </c>
      <c r="B49" s="42" t="s">
        <v>12</v>
      </c>
      <c r="C49" s="43">
        <f>SUM(F6:F43)</f>
        <v>24701868.4863</v>
      </c>
      <c r="D49" s="54"/>
      <c r="E49" s="54"/>
      <c r="F49" s="54"/>
    </row>
  </sheetData>
  <sheetProtection password="F537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19.57421875" style="0" customWidth="1"/>
    <col min="2" max="2" width="20.00390625" style="0" customWidth="1"/>
    <col min="3" max="3" width="15.7109375" style="0" customWidth="1"/>
    <col min="4" max="4" width="20.00390625" style="0" customWidth="1"/>
    <col min="5" max="5" width="20.421875" style="0" customWidth="1"/>
    <col min="6" max="6" width="22.00390625" style="0" customWidth="1"/>
  </cols>
  <sheetData>
    <row r="1" spans="1:7" ht="26.25">
      <c r="A1" s="1" t="s">
        <v>13</v>
      </c>
      <c r="B1" s="2"/>
      <c r="C1" s="2"/>
      <c r="D1" s="2"/>
      <c r="E1" s="2"/>
      <c r="F1" s="2"/>
      <c r="G1" s="2"/>
    </row>
    <row r="2" spans="1:7" ht="26.25">
      <c r="A2" s="1" t="s">
        <v>16</v>
      </c>
      <c r="B2" s="2"/>
      <c r="C2" s="2"/>
      <c r="D2" s="2"/>
      <c r="E2" s="2"/>
      <c r="F2" s="2"/>
      <c r="G2" s="2"/>
    </row>
    <row r="3" spans="1:7" ht="15">
      <c r="A3" s="56" t="s">
        <v>17</v>
      </c>
      <c r="B3" s="2"/>
      <c r="C3" s="2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15" t="s">
        <v>18</v>
      </c>
      <c r="B6" s="15" t="s">
        <v>19</v>
      </c>
      <c r="C6" s="16" t="s">
        <v>3</v>
      </c>
      <c r="D6" s="16" t="s">
        <v>4</v>
      </c>
      <c r="E6" s="17" t="s">
        <v>5</v>
      </c>
      <c r="F6" s="17" t="s">
        <v>20</v>
      </c>
      <c r="G6" s="2"/>
    </row>
    <row r="7" spans="1:7" ht="15">
      <c r="A7" s="18"/>
      <c r="B7" s="6"/>
      <c r="C7" s="20"/>
      <c r="D7" s="20"/>
      <c r="E7" s="57"/>
      <c r="F7" s="58">
        <v>0</v>
      </c>
      <c r="G7" s="2"/>
    </row>
    <row r="8" spans="1:7" ht="15">
      <c r="A8" s="18"/>
      <c r="B8" s="18"/>
      <c r="C8" s="20"/>
      <c r="D8" s="20"/>
      <c r="E8" s="57"/>
      <c r="F8" s="58">
        <v>0</v>
      </c>
      <c r="G8" s="2"/>
    </row>
    <row r="9" spans="1:7" ht="15">
      <c r="A9" s="18"/>
      <c r="B9" s="18"/>
      <c r="C9" s="20"/>
      <c r="D9" s="20"/>
      <c r="E9" s="57"/>
      <c r="F9" s="58">
        <v>0</v>
      </c>
      <c r="G9" s="2"/>
    </row>
    <row r="10" spans="1:7" ht="15">
      <c r="A10" s="59"/>
      <c r="B10" s="59"/>
      <c r="C10" s="60"/>
      <c r="D10" s="60"/>
      <c r="E10" s="61"/>
      <c r="F10" s="62">
        <v>0</v>
      </c>
      <c r="G10" s="2"/>
    </row>
    <row r="11" spans="1:7" ht="15">
      <c r="A11" s="63"/>
      <c r="B11" s="63"/>
      <c r="C11" s="64"/>
      <c r="D11" s="65"/>
      <c r="E11" s="66"/>
      <c r="F11" s="66"/>
      <c r="G11" s="2"/>
    </row>
    <row r="12" spans="1:7" ht="15">
      <c r="A12" s="26" t="s">
        <v>7</v>
      </c>
      <c r="B12" s="30"/>
      <c r="C12" s="31"/>
      <c r="D12" s="31"/>
      <c r="E12" s="32"/>
      <c r="F12" s="32"/>
      <c r="G12" s="2"/>
    </row>
    <row r="13" spans="1:7" ht="15">
      <c r="A13" s="30"/>
      <c r="B13" s="30"/>
      <c r="C13" s="31"/>
      <c r="D13" s="31"/>
      <c r="E13" s="32"/>
      <c r="F13" s="32"/>
      <c r="G13" s="2"/>
    </row>
    <row r="14" spans="1:7" ht="15">
      <c r="A14" s="67" t="s">
        <v>21</v>
      </c>
      <c r="B14" s="68"/>
      <c r="C14" s="69">
        <f>SUM(B7:B10)</f>
        <v>0</v>
      </c>
      <c r="D14" s="49"/>
      <c r="E14" s="32"/>
      <c r="F14" s="32"/>
      <c r="G14" s="2"/>
    </row>
    <row r="15" spans="1:7" ht="15">
      <c r="A15" s="33" t="s">
        <v>22</v>
      </c>
      <c r="B15" s="33"/>
      <c r="C15" s="34">
        <f>179081810-4606873</f>
        <v>174474937</v>
      </c>
      <c r="D15" s="49"/>
      <c r="E15" s="32"/>
      <c r="F15" s="32"/>
      <c r="G15" s="2"/>
    </row>
    <row r="16" spans="1:7" ht="15">
      <c r="A16" s="33" t="s">
        <v>23</v>
      </c>
      <c r="B16" s="33"/>
      <c r="C16" s="70">
        <f>+C14*100/C15</f>
        <v>0</v>
      </c>
      <c r="D16" s="50"/>
      <c r="E16" s="40"/>
      <c r="F16" s="40"/>
      <c r="G16" s="2"/>
    </row>
    <row r="17" spans="1:7" ht="15">
      <c r="A17" s="33" t="s">
        <v>24</v>
      </c>
      <c r="B17" s="33" t="s">
        <v>12</v>
      </c>
      <c r="C17" s="71">
        <f>SUM(F7:F10)</f>
        <v>0</v>
      </c>
      <c r="D17" s="2"/>
      <c r="E17" s="2"/>
      <c r="F17" s="2"/>
      <c r="G17" s="2"/>
    </row>
  </sheetData>
  <sheetProtection password="F537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2016-01-20T16:05:33Z</dcterms:modified>
  <cp:category/>
  <cp:version/>
  <cp:contentType/>
  <cp:contentStatus/>
</cp:coreProperties>
</file>